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11655" activeTab="0"/>
  </bookViews>
  <sheets>
    <sheet name="出力用（コピーして増やせます）" sheetId="1" r:id="rId1"/>
    <sheet name="会社情報" sheetId="2" r:id="rId2"/>
    <sheet name=" 記入例" sheetId="3" r:id="rId3"/>
  </sheets>
  <definedNames>
    <definedName name="_xlfn.COUNTIFS" hidden="1">#NAME?</definedName>
    <definedName name="_xlfn.SUMIFS" hidden="1">#NAME?</definedName>
    <definedName name="①" localSheetId="2">' 記入例'!$M$22:$O$36</definedName>
    <definedName name="①" localSheetId="0">'出力用（コピーして増やせます）'!$M$22:$O$36</definedName>
    <definedName name="②" localSheetId="2">' 記入例'!#REF!</definedName>
    <definedName name="②" localSheetId="0">'出力用（コピーして増やせます）'!$M$49:$O$76</definedName>
    <definedName name="③" localSheetId="2">' 記入例'!#REF!</definedName>
    <definedName name="③" localSheetId="0">'出力用（コピーして増やせます）'!$M$81:$O$108</definedName>
    <definedName name="FAX番号">'会社情報'!$C$8</definedName>
    <definedName name="_xlnm.Print_Area" localSheetId="2">' 記入例'!$A$9:$R$46</definedName>
    <definedName name="いちまい" localSheetId="2">' 記入例'!$A$9:$R$45</definedName>
    <definedName name="いちまい" localSheetId="0">'出力用（コピーして増やせます）'!$A$9:$BB$45</definedName>
    <definedName name="さんまい" localSheetId="2">' 記入例'!$A$9:$R$46</definedName>
    <definedName name="さんまい" localSheetId="0">'出力用（コピーして増やせます）'!$A$9:$BB$110</definedName>
    <definedName name="にまい" localSheetId="2">' 記入例'!$A$9:$R$46</definedName>
    <definedName name="にまい" localSheetId="0">'出力用（コピーして増やせます）'!$A$9:$BB$78</definedName>
    <definedName name="印刷枚数" localSheetId="2">' 記入例'!#REF!</definedName>
    <definedName name="印刷枚数" localSheetId="0">'出力用（コピーして増やせます）'!$Z$2</definedName>
    <definedName name="口座番号">'会社情報'!$C$11</definedName>
    <definedName name="口座名義">'会社情報'!$C$12</definedName>
    <definedName name="工事番号" localSheetId="2">' 記入例'!$D$12</definedName>
    <definedName name="工事番号">'出力用（コピーして増やせます）'!$D$12</definedName>
    <definedName name="工事名" localSheetId="2">' 記入例'!$D$14</definedName>
    <definedName name="工事名">'出力用（コピーして増やせます）'!$D$14</definedName>
    <definedName name="社名">'会社情報'!$C$3</definedName>
    <definedName name="取引口座">'会社情報'!$C$10</definedName>
    <definedName name="住所">'会社情報'!$C$6</definedName>
    <definedName name="請求日" localSheetId="2">' 記入例'!$L$10</definedName>
    <definedName name="請求日">'出力用（コピーして増やせます）'!$L$10</definedName>
    <definedName name="税１" localSheetId="2">' 記入例'!$D$2</definedName>
    <definedName name="税１" localSheetId="0">'出力用（コピーして増やせます）'!$D$2</definedName>
    <definedName name="税２" localSheetId="2">' 記入例'!$D$3</definedName>
    <definedName name="税２" localSheetId="0">'出力用（コピーして増やせます）'!$D$3</definedName>
    <definedName name="税３" localSheetId="2">' 記入例'!$D$4</definedName>
    <definedName name="税３" localSheetId="0">'出力用（コピーして増やせます）'!$D$4</definedName>
    <definedName name="税率①" localSheetId="2">' 記入例'!$P$22:$P$36</definedName>
    <definedName name="税率①" localSheetId="0">'出力用（コピーして増やせます）'!$P$22:$P$36</definedName>
    <definedName name="税率②" localSheetId="2">' 記入例'!#REF!</definedName>
    <definedName name="税率②" localSheetId="0">'出力用（コピーして増やせます）'!$P$49:$P$76</definedName>
    <definedName name="税率③" localSheetId="2">' 記入例'!#REF!</definedName>
    <definedName name="税率③" localSheetId="0">'出力用（コピーして増やせます）'!$P$81:$P$108</definedName>
    <definedName name="代表者">'会社情報'!$C$4</definedName>
    <definedName name="担当者" localSheetId="2">' 記入例'!$I$12</definedName>
    <definedName name="担当者">'出力用（コピーして増やせます）'!$I$12</definedName>
    <definedName name="電話番号">'会社情報'!$C$7</definedName>
    <definedName name="登録番号">'会社情報'!$C$9</definedName>
    <definedName name="普通・当座">'会社情報'!$D$10</definedName>
    <definedName name="郵便番号">'会社情報'!$C$5</definedName>
  </definedNames>
  <calcPr fullCalcOnLoad="1"/>
</workbook>
</file>

<file path=xl/comments1.xml><?xml version="1.0" encoding="utf-8"?>
<comments xmlns="http://schemas.openxmlformats.org/spreadsheetml/2006/main">
  <authors>
    <author>csaku</author>
  </authors>
  <commentList>
    <comment ref="R47" authorId="0">
      <text>
        <r>
          <rPr>
            <b/>
            <sz val="9"/>
            <rFont val="MS P ゴシック"/>
            <family val="3"/>
          </rPr>
          <t>１ページ目ここまで</t>
        </r>
      </text>
    </comment>
    <comment ref="R79" authorId="0">
      <text>
        <r>
          <rPr>
            <b/>
            <sz val="9"/>
            <rFont val="MS P ゴシック"/>
            <family val="3"/>
          </rPr>
          <t>２ページ目ここまで</t>
        </r>
      </text>
    </comment>
    <comment ref="R111" authorId="0">
      <text>
        <r>
          <rPr>
            <b/>
            <sz val="9"/>
            <rFont val="MS P ゴシック"/>
            <family val="3"/>
          </rPr>
          <t>３ページ目ここまで</t>
        </r>
      </text>
    </comment>
    <comment ref="P22" authorId="0">
      <text>
        <r>
          <rPr>
            <b/>
            <sz val="9"/>
            <rFont val="MS P ゴシック"/>
            <family val="3"/>
          </rPr>
          <t xml:space="preserve">金額が入力されているセルには税率指定をしてください。
</t>
        </r>
      </text>
    </comment>
  </commentList>
</comments>
</file>

<file path=xl/comments3.xml><?xml version="1.0" encoding="utf-8"?>
<comments xmlns="http://schemas.openxmlformats.org/spreadsheetml/2006/main">
  <authors>
    <author>csaku</author>
  </authors>
  <commentList>
    <comment ref="P23" authorId="0">
      <text>
        <r>
          <rPr>
            <b/>
            <sz val="9"/>
            <rFont val="MS P ゴシック"/>
            <family val="3"/>
          </rPr>
          <t>金額が入力されているセルには税率指定をしてください。</t>
        </r>
      </text>
    </comment>
  </commentList>
</comments>
</file>

<file path=xl/sharedStrings.xml><?xml version="1.0" encoding="utf-8"?>
<sst xmlns="http://schemas.openxmlformats.org/spreadsheetml/2006/main" count="235" uniqueCount="81">
  <si>
    <t>（注）請求書は住所氏名を記入の上、正・副各１通を担当者に毎月25日必着で提出して下さい。</t>
  </si>
  <si>
    <t>品名</t>
  </si>
  <si>
    <t>月</t>
  </si>
  <si>
    <t>日</t>
  </si>
  <si>
    <t>数量</t>
  </si>
  <si>
    <t>金額</t>
  </si>
  <si>
    <t>工事番号</t>
  </si>
  <si>
    <t>工事名</t>
  </si>
  <si>
    <t>下記の通り請求致します</t>
  </si>
  <si>
    <t>◆請求人</t>
  </si>
  <si>
    <t>担当者</t>
  </si>
  <si>
    <t>式</t>
  </si>
  <si>
    <t/>
  </si>
  <si>
    <t>社名</t>
  </si>
  <si>
    <t>代表者氏名</t>
  </si>
  <si>
    <t>郵便番号</t>
  </si>
  <si>
    <t>住所</t>
  </si>
  <si>
    <t>電話番号</t>
  </si>
  <si>
    <t>FAX番号</t>
  </si>
  <si>
    <t>取引口座</t>
  </si>
  <si>
    <t>登録番号</t>
  </si>
  <si>
    <t>税率</t>
  </si>
  <si>
    <t>備考</t>
  </si>
  <si>
    <t>会社情報入力欄</t>
  </si>
  <si>
    <t>税率１</t>
  </si>
  <si>
    <t>税率２</t>
  </si>
  <si>
    <t>税率３</t>
  </si>
  <si>
    <t xml:space="preserve"> 小　計</t>
  </si>
  <si>
    <t xml:space="preserve"> 小　計（２頁目）</t>
  </si>
  <si>
    <t>全頁の合計</t>
  </si>
  <si>
    <t xml:space="preserve"> 小　計（３頁目）</t>
  </si>
  <si>
    <t>※必要な場合のみ編集してください。</t>
  </si>
  <si>
    <t>※非課税の場合は「０」としてください（空白は集計されません）</t>
  </si>
  <si>
    <t>※</t>
  </si>
  <si>
    <t>○○</t>
  </si>
  <si>
    <t>別紙内訳書による</t>
  </si>
  <si>
    <t>…のように表記してください。</t>
  </si>
  <si>
    <t>金　　額</t>
  </si>
  <si>
    <t>単　価</t>
  </si>
  <si>
    <t>①情報入力用シートに会社情報を入力してください。</t>
  </si>
  <si>
    <t>4K175</t>
  </si>
  <si>
    <t>注意事項</t>
  </si>
  <si>
    <t>１、請求書の締日は毎月20日締め、毎月25日提出期限となります。</t>
  </si>
  <si>
    <t>２、請求書は（正）１部、（副）１部、（控）１部となっています。</t>
  </si>
  <si>
    <t>当社への請求は（正）１部　（副）１部を提出してください。</t>
  </si>
  <si>
    <t>貴社控えとして　（控）１部を保管してください。</t>
  </si>
  <si>
    <t>エクセル使用時の注意事項</t>
  </si>
  <si>
    <t>１、自動計算欄や書式は原則、変更しないでください。</t>
  </si>
  <si>
    <t>２、請求書（正）を記入すると、請求書（副）、請求書（控）へ自動記入されます。</t>
  </si>
  <si>
    <t>共通書式欄には編集制限をかけています。</t>
  </si>
  <si>
    <t>②-1 水色のセルを編集してください。
   -2 金額入りの行はすべて税率を指定してください。
   -3 横のグレーのシートは控えですので編集しないでください。</t>
  </si>
  <si>
    <t>※選択式</t>
  </si>
  <si>
    <t>小計</t>
  </si>
  <si>
    <t>消費税</t>
  </si>
  <si>
    <t>合計</t>
  </si>
  <si>
    <t>年</t>
  </si>
  <si>
    <t>月</t>
  </si>
  <si>
    <t>日請求分</t>
  </si>
  <si>
    <t>幹：浦佐本屋１号</t>
  </si>
  <si>
    <t>正</t>
  </si>
  <si>
    <t>　請　　求　　書</t>
  </si>
  <si>
    <t>控</t>
  </si>
  <si>
    <t>副</t>
  </si>
  <si>
    <t>西暦</t>
  </si>
  <si>
    <r>
      <rPr>
        <sz val="11"/>
        <color indexed="8"/>
        <rFont val="ＭＳ Ｐゴシック"/>
        <family val="3"/>
      </rPr>
      <t>株式会社</t>
    </r>
    <r>
      <rPr>
        <sz val="18"/>
        <color indexed="8"/>
        <rFont val="ＭＳ Ｐゴシック"/>
        <family val="3"/>
      </rPr>
      <t>　</t>
    </r>
    <r>
      <rPr>
        <sz val="18"/>
        <color indexed="8"/>
        <rFont val="ＭＳ Ｐゴシック"/>
        <family val="3"/>
      </rPr>
      <t>島　田　組　御中</t>
    </r>
  </si>
  <si>
    <t>島田組担当印</t>
  </si>
  <si>
    <t>登録番号</t>
  </si>
  <si>
    <t>口座番号</t>
  </si>
  <si>
    <t>記入例</t>
  </si>
  <si>
    <t>箇所</t>
  </si>
  <si>
    <t>○○　○○</t>
  </si>
  <si>
    <t>*書式の変更はしないでください。</t>
  </si>
  <si>
    <t>*紫色のセルは編集すると計算式が消えてしまいますのでご注意ください。</t>
  </si>
  <si>
    <t>*別書式の内訳書を付ける場合は税率ごとに</t>
  </si>
  <si>
    <t>No.</t>
  </si>
  <si>
    <t>FAX</t>
  </si>
  <si>
    <t>TEL</t>
  </si>
  <si>
    <t>普通・当座</t>
  </si>
  <si>
    <r>
      <t>株式会社</t>
    </r>
    <r>
      <rPr>
        <sz val="18"/>
        <color indexed="55"/>
        <rFont val="ＭＳ Ｐゴシック"/>
        <family val="3"/>
      </rPr>
      <t>　島　田　組　御中</t>
    </r>
  </si>
  <si>
    <t>　　　　　　銀行　　　　　　　支店</t>
  </si>
  <si>
    <r>
      <t>口座名義</t>
    </r>
    <r>
      <rPr>
        <sz val="7"/>
        <color indexed="8"/>
        <rFont val="ＭＳ Ｐゴシック"/>
        <family val="3"/>
      </rPr>
      <t>(カナ)</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</si>
</sst>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000\-0000"/>
    <numFmt numFmtId="178" formatCode="0_);[Red]\(0\)"/>
    <numFmt numFmtId="179" formatCode="#,##0_ ;[Red]\-#,##0\ "/>
    <numFmt numFmtId="180" formatCode="&quot;¥&quot;#,##0_ ;[Red]&quot;¥&quot;\-#,##0\ "/>
    <numFmt numFmtId="181" formatCode="&quot;(うち消費税　￥&quot;#,##0&quot;)&quot;\ ;[Red]&quot;(うち消費税　￥&quot;\-#,##0&quot;)&quot;\ "/>
    <numFmt numFmtId="182" formatCode="&quot;税&quot;&quot;率&quot;0%"/>
    <numFmt numFmtId="183" formatCode="&quot;平&quot;&quot;成 &quot;00"/>
    <numFmt numFmtId="184" formatCode="@&quot;入&quot;&quot;力&quot;"/>
    <numFmt numFmtId="185" formatCode="#,##0.00_ ;[Red]\-#,##0.00\ "/>
    <numFmt numFmtId="186" formatCode="[$]ggge&quot;年&quot;m&quot;月&quot;d&quot;日&quot;;@"/>
    <numFmt numFmtId="187" formatCode="[$-411]gge&quot;年&quot;m&quot;月&quot;d&quot;日&quot;;@"/>
    <numFmt numFmtId="188" formatCode="[$]gge&quot;年&quot;m&quot;月&quot;d&quot;日&quot;;@"/>
    <numFmt numFmtId="189" formatCode="[$-F800]dddd\,\ mmmm\ dd\,\ yyyy"/>
    <numFmt numFmtId="190" formatCode="000&quot;-&quot;0000"/>
    <numFmt numFmtId="191" formatCode="[DBNum3][$-411]0"/>
    <numFmt numFmtId="192" formatCode="&quot;税&quot;&quot;率&quot;\ 0%"/>
    <numFmt numFmtId="193" formatCode="&quot;0%&quot;"/>
    <numFmt numFmtId="194" formatCode="0;\-0;0"/>
    <numFmt numFmtId="195" formatCode="0;\-0;0%"/>
    <numFmt numFmtId="196" formatCode="&quot;税&quot;&quot;率&quot;\ 0;\-0;0%"/>
    <numFmt numFmtId="197" formatCode="&quot;税&quot;&quot;率&quot;\ 0;\-0;&quot;税&quot;&quot;率&quot;\ 0%"/>
    <numFmt numFmtId="198" formatCode="&quot;税&quot;&quot;率&quot;\ 0&quot;％&quot;;&quot;税率 &quot;\-0&quot;％&quot;;&quot;税&quot;&quot;率&quot;\ 0%"/>
    <numFmt numFmtId="199" formatCode="&quot;税率 &quot;0%;&quot;税率 &quot;\-0%;&quot;税率 &quot;0%"/>
    <numFmt numFmtId="200" formatCode="0%;\-0%;0%"/>
    <numFmt numFmtId="201" formatCode="0%;\-0%;0&quot;%&quot;"/>
    <numFmt numFmtId="202" formatCode="00\K000"/>
    <numFmt numFmtId="203" formatCode="[$]ggge&quot;年&quot;"/>
    <numFmt numFmtId="204" formatCode="[$]&quot;(&quot;ggge&quot;年)&quot;"/>
    <numFmt numFmtId="205" formatCode="[DBNum3]&quot;T&quot;[$-411]0000000000000"/>
    <numFmt numFmtId="206" formatCode="&quot;T&quot;0000000000000"/>
    <numFmt numFmtId="207" formatCode="&quot;〒&quot;###\-####"/>
    <numFmt numFmtId="208" formatCode="&quot;No.&quot;#######"/>
    <numFmt numFmtId="209" formatCode="&quot;No.&quot;00000000"/>
    <numFmt numFmtId="210" formatCode="0###\-###\-####"/>
    <numFmt numFmtId="211" formatCode="&quot;Yes&quot;;&quot;Yes&quot;;&quot;No&quot;"/>
    <numFmt numFmtId="212" formatCode="&quot;True&quot;;&quot;True&quot;;&quot;False&quot;"/>
    <numFmt numFmtId="213" formatCode="&quot;On&quot;;&quot;On&quot;;&quot;Off&quot;"/>
    <numFmt numFmtId="214" formatCode="[$€-2]\ #,##0.00_);[Red]\([$€-2]\ #,##0.00\)"/>
    <numFmt numFmtId="215" formatCode="#,##0.000_ ;[Red]\-#,##0.000\ "/>
    <numFmt numFmtId="216" formatCode="#,##0.0000_ ;[Red]\-#,##0.0000\ "/>
    <numFmt numFmtId="217" formatCode="#,##0.0_ ;[Red]\-#,##0.0\ "/>
    <numFmt numFmtId="218" formatCode="[$]ggge&quot;年&quot;m&quot;月&quot;d&quot;日&quot;;@"/>
    <numFmt numFmtId="219" formatCode="[$]gge&quot;年&quot;m&quot;月&quot;d&quot;日&quot;;@"/>
  </numFmts>
  <fonts count="12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9"/>
      <name val="ＭＳ Ｐ明朝"/>
      <family val="1"/>
    </font>
    <font>
      <b/>
      <sz val="9"/>
      <name val="MS P ゴシック"/>
      <family val="3"/>
    </font>
    <font>
      <sz val="18"/>
      <color indexed="55"/>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1"/>
      <color indexed="56"/>
      <name val="ＭＳ Ｐ明朝"/>
      <family val="1"/>
    </font>
    <font>
      <sz val="9"/>
      <color indexed="56"/>
      <name val="ＭＳ Ｐ明朝"/>
      <family val="1"/>
    </font>
    <font>
      <b/>
      <sz val="11"/>
      <color indexed="8"/>
      <name val="ＭＳ Ｐ明朝"/>
      <family val="1"/>
    </font>
    <font>
      <sz val="10"/>
      <color indexed="56"/>
      <name val="ＭＳ Ｐ明朝"/>
      <family val="1"/>
    </font>
    <font>
      <sz val="10"/>
      <color indexed="8"/>
      <name val="ＭＳ Ｐ明朝"/>
      <family val="1"/>
    </font>
    <font>
      <b/>
      <sz val="18"/>
      <color indexed="8"/>
      <name val="ＭＳ Ｐ明朝"/>
      <family val="1"/>
    </font>
    <font>
      <sz val="11"/>
      <color indexed="23"/>
      <name val="ＭＳ Ｐ明朝"/>
      <family val="1"/>
    </font>
    <font>
      <sz val="14"/>
      <color indexed="23"/>
      <name val="ＭＳ Ｐ明朝"/>
      <family val="1"/>
    </font>
    <font>
      <sz val="10"/>
      <color indexed="23"/>
      <name val="ＭＳ Ｐ明朝"/>
      <family val="1"/>
    </font>
    <font>
      <sz val="9"/>
      <color indexed="23"/>
      <name val="ＭＳ Ｐ明朝"/>
      <family val="1"/>
    </font>
    <font>
      <b/>
      <sz val="10"/>
      <color indexed="17"/>
      <name val="ＭＳ Ｐ明朝"/>
      <family val="1"/>
    </font>
    <font>
      <sz val="10"/>
      <color indexed="8"/>
      <name val="ＭＳ Ｐゴシック"/>
      <family val="3"/>
    </font>
    <font>
      <sz val="9"/>
      <color indexed="8"/>
      <name val="ＭＳ Ｐゴシック"/>
      <family val="3"/>
    </font>
    <font>
      <b/>
      <sz val="18"/>
      <color indexed="55"/>
      <name val="ＭＳ Ｐ明朝"/>
      <family val="1"/>
    </font>
    <font>
      <sz val="11"/>
      <color indexed="55"/>
      <name val="ＭＳ Ｐ明朝"/>
      <family val="1"/>
    </font>
    <font>
      <sz val="9"/>
      <color indexed="55"/>
      <name val="ＭＳ Ｐ明朝"/>
      <family val="1"/>
    </font>
    <font>
      <sz val="10"/>
      <color indexed="55"/>
      <name val="ＭＳ Ｐ明朝"/>
      <family val="1"/>
    </font>
    <font>
      <sz val="8"/>
      <color indexed="55"/>
      <name val="ＭＳ Ｐ明朝"/>
      <family val="1"/>
    </font>
    <font>
      <sz val="12"/>
      <color indexed="55"/>
      <name val="ＭＳ Ｐ明朝"/>
      <family val="1"/>
    </font>
    <font>
      <sz val="14"/>
      <color indexed="55"/>
      <name val="ＭＳ Ｐ明朝"/>
      <family val="1"/>
    </font>
    <font>
      <b/>
      <sz val="11"/>
      <color indexed="55"/>
      <name val="ＭＳ Ｐ明朝"/>
      <family val="1"/>
    </font>
    <font>
      <b/>
      <sz val="13"/>
      <color indexed="10"/>
      <name val="ＭＳ Ｐ明朝"/>
      <family val="1"/>
    </font>
    <font>
      <sz val="11"/>
      <color indexed="55"/>
      <name val="ＭＳ Ｐゴシック"/>
      <family val="3"/>
    </font>
    <font>
      <b/>
      <sz val="10"/>
      <color indexed="55"/>
      <name val="ＭＳ Ｐ明朝"/>
      <family val="1"/>
    </font>
    <font>
      <sz val="16"/>
      <color indexed="55"/>
      <name val="ＭＳ Ｐゴシック"/>
      <family val="3"/>
    </font>
    <font>
      <sz val="28"/>
      <color indexed="55"/>
      <name val="ＭＳ Ｐ明朝"/>
      <family val="1"/>
    </font>
    <font>
      <b/>
      <sz val="14"/>
      <color indexed="55"/>
      <name val="ＭＳ Ｐ明朝"/>
      <family val="1"/>
    </font>
    <font>
      <sz val="16"/>
      <color indexed="55"/>
      <name val="ＭＳ Ｐ明朝"/>
      <family val="1"/>
    </font>
    <font>
      <b/>
      <sz val="10"/>
      <color indexed="10"/>
      <name val="ＭＳ Ｐ明朝"/>
      <family val="1"/>
    </font>
    <font>
      <b/>
      <sz val="24"/>
      <color indexed="55"/>
      <name val="ＭＳ Ｐ明朝"/>
      <family val="1"/>
    </font>
    <font>
      <b/>
      <sz val="24"/>
      <color indexed="8"/>
      <name val="ＭＳ Ｐ明朝"/>
      <family val="1"/>
    </font>
    <font>
      <sz val="16"/>
      <color indexed="8"/>
      <name val="ＭＳ Ｐゴシック"/>
      <family val="3"/>
    </font>
    <font>
      <sz val="28"/>
      <color indexed="8"/>
      <name val="ＭＳ Ｐ明朝"/>
      <family val="1"/>
    </font>
    <font>
      <sz val="12"/>
      <color indexed="56"/>
      <name val="ＭＳ Ｐ明朝"/>
      <family val="1"/>
    </font>
    <font>
      <b/>
      <sz val="14"/>
      <color indexed="8"/>
      <name val="ＭＳ Ｐ明朝"/>
      <family val="1"/>
    </font>
    <font>
      <sz val="16"/>
      <color indexed="56"/>
      <name val="ＭＳ Ｐ明朝"/>
      <family val="1"/>
    </font>
    <font>
      <sz val="16"/>
      <color indexed="8"/>
      <name val="ＭＳ Ｐ明朝"/>
      <family val="1"/>
    </font>
    <font>
      <b/>
      <sz val="14"/>
      <color indexed="10"/>
      <name val="ＭＳ Ｐ明朝"/>
      <family val="1"/>
    </font>
    <font>
      <b/>
      <sz val="18"/>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9"/>
      <color theme="1"/>
      <name val="ＭＳ Ｐ明朝"/>
      <family val="1"/>
    </font>
    <font>
      <sz val="14"/>
      <color theme="1"/>
      <name val="ＭＳ Ｐ明朝"/>
      <family val="1"/>
    </font>
    <font>
      <sz val="12"/>
      <color theme="1"/>
      <name val="ＭＳ Ｐ明朝"/>
      <family val="1"/>
    </font>
    <font>
      <sz val="11"/>
      <color theme="3" tint="-0.4999699890613556"/>
      <name val="ＭＳ Ｐ明朝"/>
      <family val="1"/>
    </font>
    <font>
      <sz val="9"/>
      <color theme="3" tint="-0.4999699890613556"/>
      <name val="ＭＳ Ｐ明朝"/>
      <family val="1"/>
    </font>
    <font>
      <b/>
      <sz val="11"/>
      <color theme="1"/>
      <name val="ＭＳ Ｐ明朝"/>
      <family val="1"/>
    </font>
    <font>
      <sz val="10"/>
      <color theme="3" tint="-0.4999699890613556"/>
      <name val="ＭＳ Ｐ明朝"/>
      <family val="1"/>
    </font>
    <font>
      <sz val="10"/>
      <color theme="1"/>
      <name val="ＭＳ Ｐ明朝"/>
      <family val="1"/>
    </font>
    <font>
      <b/>
      <sz val="18"/>
      <color theme="1"/>
      <name val="ＭＳ Ｐ明朝"/>
      <family val="1"/>
    </font>
    <font>
      <sz val="11"/>
      <color theme="0" tint="-0.4999699890613556"/>
      <name val="ＭＳ Ｐ明朝"/>
      <family val="1"/>
    </font>
    <font>
      <sz val="14"/>
      <color theme="0" tint="-0.4999699890613556"/>
      <name val="ＭＳ Ｐ明朝"/>
      <family val="1"/>
    </font>
    <font>
      <sz val="10"/>
      <color theme="0" tint="-0.4999699890613556"/>
      <name val="ＭＳ Ｐ明朝"/>
      <family val="1"/>
    </font>
    <font>
      <sz val="9"/>
      <color theme="0" tint="-0.4999699890613556"/>
      <name val="ＭＳ Ｐ明朝"/>
      <family val="1"/>
    </font>
    <font>
      <b/>
      <sz val="10"/>
      <color theme="6" tint="-0.4999699890613556"/>
      <name val="ＭＳ Ｐ明朝"/>
      <family val="1"/>
    </font>
    <font>
      <sz val="10"/>
      <color theme="1"/>
      <name val="Calibri"/>
      <family val="3"/>
    </font>
    <font>
      <sz val="9"/>
      <color theme="1"/>
      <name val="Calibri"/>
      <family val="3"/>
    </font>
    <font>
      <b/>
      <sz val="18"/>
      <color theme="0" tint="-0.3499799966812134"/>
      <name val="ＭＳ Ｐ明朝"/>
      <family val="1"/>
    </font>
    <font>
      <sz val="11"/>
      <color theme="0" tint="-0.3499799966812134"/>
      <name val="ＭＳ Ｐ明朝"/>
      <family val="1"/>
    </font>
    <font>
      <sz val="9"/>
      <color theme="0" tint="-0.3499799966812134"/>
      <name val="ＭＳ Ｐ明朝"/>
      <family val="1"/>
    </font>
    <font>
      <sz val="10"/>
      <color theme="0" tint="-0.3499799966812134"/>
      <name val="ＭＳ Ｐ明朝"/>
      <family val="1"/>
    </font>
    <font>
      <sz val="8"/>
      <color theme="0" tint="-0.3499799966812134"/>
      <name val="ＭＳ Ｐ明朝"/>
      <family val="1"/>
    </font>
    <font>
      <sz val="12"/>
      <color theme="0" tint="-0.3499799966812134"/>
      <name val="ＭＳ Ｐ明朝"/>
      <family val="1"/>
    </font>
    <font>
      <sz val="14"/>
      <color theme="0" tint="-0.3499799966812134"/>
      <name val="ＭＳ Ｐ明朝"/>
      <family val="1"/>
    </font>
    <font>
      <b/>
      <sz val="11"/>
      <color theme="0" tint="-0.3499799966812134"/>
      <name val="ＭＳ Ｐ明朝"/>
      <family val="1"/>
    </font>
    <font>
      <sz val="11"/>
      <color theme="1"/>
      <name val="ＭＳ Ｐゴシック"/>
      <family val="3"/>
    </font>
    <font>
      <sz val="16"/>
      <color theme="3" tint="-0.4999699890613556"/>
      <name val="ＭＳ Ｐ明朝"/>
      <family val="1"/>
    </font>
    <font>
      <sz val="16"/>
      <color theme="1"/>
      <name val="ＭＳ Ｐ明朝"/>
      <family val="1"/>
    </font>
    <font>
      <sz val="12"/>
      <color theme="3" tint="-0.4999699890613556"/>
      <name val="ＭＳ Ｐ明朝"/>
      <family val="1"/>
    </font>
    <font>
      <b/>
      <sz val="14"/>
      <color theme="1"/>
      <name val="ＭＳ Ｐ明朝"/>
      <family val="1"/>
    </font>
    <font>
      <sz val="16"/>
      <color theme="1"/>
      <name val="ＭＳ Ｐゴシック"/>
      <family val="3"/>
    </font>
    <font>
      <sz val="28"/>
      <color theme="1"/>
      <name val="ＭＳ Ｐ明朝"/>
      <family val="1"/>
    </font>
    <font>
      <b/>
      <sz val="24"/>
      <color theme="1"/>
      <name val="ＭＳ Ｐ明朝"/>
      <family val="1"/>
    </font>
    <font>
      <b/>
      <sz val="24"/>
      <color theme="0" tint="-0.3499799966812134"/>
      <name val="ＭＳ Ｐ明朝"/>
      <family val="1"/>
    </font>
    <font>
      <sz val="16"/>
      <color theme="0" tint="-0.3499799966812134"/>
      <name val="ＭＳ Ｐ明朝"/>
      <family val="1"/>
    </font>
    <font>
      <sz val="11"/>
      <color theme="0" tint="-0.3499799966812134"/>
      <name val="ＭＳ Ｐゴシック"/>
      <family val="3"/>
    </font>
    <font>
      <b/>
      <sz val="14"/>
      <color theme="0" tint="-0.3499799966812134"/>
      <name val="ＭＳ Ｐ明朝"/>
      <family val="1"/>
    </font>
    <font>
      <sz val="16"/>
      <color theme="0" tint="-0.3499799966812134"/>
      <name val="ＭＳ Ｐゴシック"/>
      <family val="3"/>
    </font>
    <font>
      <sz val="28"/>
      <color theme="0" tint="-0.3499799966812134"/>
      <name val="ＭＳ Ｐ明朝"/>
      <family val="1"/>
    </font>
    <font>
      <b/>
      <sz val="10"/>
      <color theme="0" tint="-0.3499799966812134"/>
      <name val="ＭＳ Ｐ明朝"/>
      <family val="1"/>
    </font>
    <font>
      <b/>
      <sz val="10"/>
      <color rgb="FFFF0000"/>
      <name val="ＭＳ Ｐ明朝"/>
      <family val="1"/>
    </font>
    <font>
      <b/>
      <sz val="13"/>
      <color rgb="FFFF0000"/>
      <name val="ＭＳ Ｐ明朝"/>
      <family val="1"/>
    </font>
    <font>
      <b/>
      <sz val="14"/>
      <color rgb="FFFF0000"/>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tint="0.4999800026416778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hair"/>
    </border>
    <border>
      <left/>
      <right/>
      <top style="medium"/>
      <bottom style="hair"/>
    </border>
    <border>
      <left style="hair"/>
      <right style="hair"/>
      <top style="medium"/>
      <bottom style="hair"/>
    </border>
    <border>
      <left/>
      <right/>
      <top/>
      <bottom style="medium"/>
    </border>
    <border>
      <left style="medium"/>
      <right style="hair"/>
      <top style="hair"/>
      <bottom style="medium"/>
    </border>
    <border>
      <left style="hair"/>
      <right/>
      <top style="hair"/>
      <bottom style="medium"/>
    </border>
    <border>
      <left style="thin"/>
      <right style="thin"/>
      <top style="thin"/>
      <bottom style="thin"/>
    </border>
    <border>
      <left style="medium"/>
      <right style="hair"/>
      <top style="hair"/>
      <bottom style="hair"/>
    </border>
    <border>
      <left style="hair"/>
      <right/>
      <top style="hair"/>
      <bottom style="hair"/>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bottom style="thin"/>
    </border>
    <border>
      <left>
        <color indexed="63"/>
      </left>
      <right style="thin"/>
      <top>
        <color indexed="63"/>
      </top>
      <bottom style="thin"/>
    </border>
    <border>
      <left style="thin"/>
      <right style="thin">
        <color theme="0" tint="-0.4999699890613556"/>
      </right>
      <top>
        <color indexed="63"/>
      </top>
      <bottom style="thin">
        <color theme="0" tint="-0.4999699890613556"/>
      </bottom>
    </border>
    <border>
      <left style="thin">
        <color theme="0" tint="-0.4999699890613556"/>
      </left>
      <right/>
      <top>
        <color indexed="63"/>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style="thin"/>
      <right style="thin">
        <color theme="0" tint="-0.4999699890613556"/>
      </right>
      <top style="thin">
        <color theme="0" tint="-0.4999699890613556"/>
      </top>
      <bottom style="thin"/>
    </border>
    <border>
      <left style="thin">
        <color theme="0" tint="-0.4999699890613556"/>
      </left>
      <right/>
      <top style="thin">
        <color theme="0" tint="-0.4999699890613556"/>
      </top>
      <bottom style="thin"/>
    </border>
    <border>
      <left style="thin">
        <color theme="0" tint="-0.149959996342659"/>
      </left>
      <right style="thin">
        <color theme="0" tint="-0.4999699890613556"/>
      </right>
      <top style="thin">
        <color theme="0" tint="-0.4999699890613556"/>
      </top>
      <bottom style="thin">
        <color theme="0" tint="-0.4999699890613556"/>
      </bottom>
    </border>
    <border>
      <left style="medium"/>
      <right/>
      <top/>
      <bottom/>
    </border>
    <border>
      <left/>
      <right style="hair"/>
      <top style="hair"/>
      <bottom style="hair"/>
    </border>
    <border>
      <left/>
      <right/>
      <top style="hair"/>
      <bottom style="hair"/>
    </border>
    <border>
      <left/>
      <right style="medium"/>
      <top style="hair"/>
      <bottom style="hair"/>
    </border>
    <border>
      <left style="medium"/>
      <right/>
      <top style="medium"/>
      <bottom/>
    </border>
    <border>
      <left/>
      <right/>
      <top style="medium"/>
      <bottom/>
    </border>
    <border>
      <left/>
      <right style="hair"/>
      <top style="medium"/>
      <bottom/>
    </border>
    <border>
      <left style="medium"/>
      <right/>
      <top/>
      <bottom style="hair"/>
    </border>
    <border>
      <left/>
      <right/>
      <top/>
      <bottom style="hair"/>
    </border>
    <border>
      <left/>
      <right style="hair"/>
      <top/>
      <bottom style="hair"/>
    </border>
    <border>
      <left style="hair"/>
      <right/>
      <top style="medium"/>
      <bottom/>
    </border>
    <border>
      <left style="hair"/>
      <right/>
      <top/>
      <bottom style="hair"/>
    </border>
    <border>
      <left/>
      <right style="medium"/>
      <top style="medium"/>
      <bottom/>
    </border>
    <border>
      <left/>
      <right style="medium"/>
      <top/>
      <bottom style="hair"/>
    </border>
    <border>
      <left style="hair"/>
      <right/>
      <top style="medium"/>
      <bottom style="hair"/>
    </border>
    <border>
      <left/>
      <right style="medium"/>
      <top style="medium"/>
      <bottom style="hair"/>
    </border>
    <border>
      <left style="medium"/>
      <right/>
      <top style="hair"/>
      <bottom/>
    </border>
    <border>
      <left/>
      <right/>
      <top style="hair"/>
      <bottom/>
    </border>
    <border>
      <left/>
      <right style="hair"/>
      <top style="hair"/>
      <bottom/>
    </border>
    <border>
      <left style="medium"/>
      <right/>
      <top/>
      <bottom style="medium"/>
    </border>
    <border>
      <left/>
      <right style="hair"/>
      <top/>
      <bottom style="medium"/>
    </border>
    <border>
      <left style="hair"/>
      <right/>
      <top style="hair"/>
      <bottom/>
    </border>
    <border>
      <left/>
      <right style="medium"/>
      <top style="hair"/>
      <bottom/>
    </border>
    <border>
      <left style="hair"/>
      <right/>
      <top/>
      <bottom style="medium"/>
    </border>
    <border>
      <left/>
      <right style="medium"/>
      <top/>
      <bottom style="medium"/>
    </border>
    <border>
      <left/>
      <right style="medium"/>
      <top/>
      <bottom/>
    </border>
    <border>
      <left/>
      <right style="hair"/>
      <top style="medium"/>
      <bottom style="hair"/>
    </border>
    <border>
      <left/>
      <right/>
      <top style="hair"/>
      <bottom style="medium"/>
    </border>
    <border>
      <left/>
      <right style="medium"/>
      <top style="hair"/>
      <bottom style="medium"/>
    </border>
    <border>
      <left/>
      <right style="hair"/>
      <top style="hair"/>
      <bottom style="medium"/>
    </border>
    <border>
      <left style="hair"/>
      <right style="hair"/>
      <top style="hair"/>
      <bottom style="medium"/>
    </border>
    <border>
      <left style="medium"/>
      <right>
        <color indexed="63"/>
      </right>
      <top style="hair"/>
      <bottom style="hair"/>
    </border>
    <border>
      <left style="medium"/>
      <right>
        <color indexed="63"/>
      </right>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32" borderId="0" applyNumberFormat="0" applyBorder="0" applyAlignment="0" applyProtection="0"/>
  </cellStyleXfs>
  <cellXfs count="480">
    <xf numFmtId="0" fontId="0" fillId="0" borderId="0" xfId="0" applyFont="1" applyAlignment="1">
      <alignment vertical="center"/>
    </xf>
    <xf numFmtId="0" fontId="84" fillId="0" borderId="0" xfId="0" applyFont="1" applyFill="1" applyAlignment="1" applyProtection="1">
      <alignment vertical="center"/>
      <protection/>
    </xf>
    <xf numFmtId="0" fontId="84" fillId="0" borderId="10" xfId="0" applyFont="1" applyFill="1" applyBorder="1" applyAlignment="1" applyProtection="1">
      <alignment vertical="center"/>
      <protection/>
    </xf>
    <xf numFmtId="0" fontId="84" fillId="0" borderId="11" xfId="0" applyFont="1" applyFill="1" applyBorder="1" applyAlignment="1" applyProtection="1">
      <alignment vertical="center"/>
      <protection/>
    </xf>
    <xf numFmtId="182" fontId="85" fillId="0" borderId="0" xfId="0" applyNumberFormat="1" applyFont="1" applyFill="1" applyAlignment="1" applyProtection="1">
      <alignment horizontal="left" vertical="center" shrinkToFit="1"/>
      <protection/>
    </xf>
    <xf numFmtId="0" fontId="84" fillId="0" borderId="0" xfId="0" applyFont="1" applyFill="1" applyBorder="1" applyAlignment="1" applyProtection="1">
      <alignment vertical="center"/>
      <protection/>
    </xf>
    <xf numFmtId="9" fontId="84" fillId="0" borderId="0" xfId="42" applyFont="1" applyFill="1" applyAlignment="1" applyProtection="1">
      <alignment vertical="center"/>
      <protection/>
    </xf>
    <xf numFmtId="0" fontId="84" fillId="0" borderId="12" xfId="0" applyFont="1" applyFill="1" applyBorder="1" applyAlignment="1" applyProtection="1">
      <alignment vertical="center"/>
      <protection/>
    </xf>
    <xf numFmtId="9" fontId="84" fillId="0" borderId="13" xfId="42" applyFont="1" applyFill="1" applyBorder="1" applyAlignment="1" applyProtection="1">
      <alignment vertical="center"/>
      <protection/>
    </xf>
    <xf numFmtId="0" fontId="86" fillId="0" borderId="0" xfId="0" applyFont="1" applyFill="1" applyAlignment="1" applyProtection="1">
      <alignment vertical="center"/>
      <protection/>
    </xf>
    <xf numFmtId="0" fontId="84" fillId="0" borderId="14" xfId="0" applyFont="1" applyFill="1" applyBorder="1" applyAlignment="1" applyProtection="1">
      <alignment horizontal="center" vertical="center"/>
      <protection/>
    </xf>
    <xf numFmtId="0" fontId="84" fillId="0" borderId="15" xfId="0" applyFont="1" applyFill="1" applyBorder="1" applyAlignment="1" applyProtection="1">
      <alignment horizontal="center" vertical="center"/>
      <protection/>
    </xf>
    <xf numFmtId="0" fontId="87" fillId="0" borderId="15" xfId="0" applyNumberFormat="1" applyFont="1" applyFill="1" applyBorder="1" applyAlignment="1" applyProtection="1">
      <alignment horizontal="center" vertical="center" shrinkToFit="1"/>
      <protection/>
    </xf>
    <xf numFmtId="0" fontId="88" fillId="0" borderId="0" xfId="0" applyFont="1" applyFill="1" applyBorder="1" applyAlignment="1" applyProtection="1">
      <alignment horizontal="left" vertical="center" indent="1"/>
      <protection/>
    </xf>
    <xf numFmtId="185" fontId="87" fillId="0" borderId="0" xfId="0" applyNumberFormat="1" applyFont="1" applyFill="1" applyBorder="1" applyAlignment="1" applyProtection="1">
      <alignment horizontal="right" vertical="center" shrinkToFit="1"/>
      <protection/>
    </xf>
    <xf numFmtId="0" fontId="87" fillId="0" borderId="0" xfId="0" applyNumberFormat="1" applyFont="1" applyFill="1" applyBorder="1" applyAlignment="1" applyProtection="1">
      <alignment horizontal="center" vertical="center" shrinkToFit="1"/>
      <protection/>
    </xf>
    <xf numFmtId="179" fontId="87" fillId="0" borderId="0" xfId="0" applyNumberFormat="1" applyFont="1" applyFill="1" applyBorder="1" applyAlignment="1" applyProtection="1">
      <alignment horizontal="right" vertical="center" shrinkToFit="1"/>
      <protection/>
    </xf>
    <xf numFmtId="0" fontId="89" fillId="0" borderId="0" xfId="0" applyFont="1" applyFill="1" applyBorder="1" applyAlignment="1" applyProtection="1">
      <alignment horizontal="center" vertical="center" shrinkToFit="1"/>
      <protection/>
    </xf>
    <xf numFmtId="0" fontId="90" fillId="0" borderId="0" xfId="0" applyFont="1" applyFill="1" applyBorder="1" applyAlignment="1" applyProtection="1">
      <alignment horizontal="center" vertical="center" shrinkToFit="1"/>
      <protection/>
    </xf>
    <xf numFmtId="9" fontId="84" fillId="6" borderId="16" xfId="42" applyFont="1" applyFill="1" applyBorder="1" applyAlignment="1" applyProtection="1">
      <alignment vertical="center"/>
      <protection locked="0"/>
    </xf>
    <xf numFmtId="38" fontId="84" fillId="0" borderId="0" xfId="48" applyFont="1" applyFill="1" applyBorder="1" applyAlignment="1" applyProtection="1">
      <alignment horizontal="right" vertical="center"/>
      <protection/>
    </xf>
    <xf numFmtId="38" fontId="91" fillId="0" borderId="0" xfId="48" applyFont="1" applyFill="1" applyBorder="1" applyAlignment="1" applyProtection="1">
      <alignment horizontal="right" vertical="center" shrinkToFit="1"/>
      <protection/>
    </xf>
    <xf numFmtId="0" fontId="89" fillId="0" borderId="0" xfId="0" applyFont="1" applyFill="1" applyBorder="1" applyAlignment="1" applyProtection="1">
      <alignment horizontal="center" vertical="top" shrinkToFit="1"/>
      <protection/>
    </xf>
    <xf numFmtId="0" fontId="84" fillId="0" borderId="0" xfId="0" applyFont="1" applyFill="1" applyBorder="1" applyAlignment="1" applyProtection="1">
      <alignment horizontal="center" vertical="center"/>
      <protection/>
    </xf>
    <xf numFmtId="0" fontId="92" fillId="6" borderId="17" xfId="0" applyFont="1" applyFill="1" applyBorder="1" applyAlignment="1" applyProtection="1">
      <alignment horizontal="center" vertical="center"/>
      <protection locked="0"/>
    </xf>
    <xf numFmtId="0" fontId="92" fillId="6" borderId="18" xfId="0" applyFont="1" applyFill="1" applyBorder="1" applyAlignment="1" applyProtection="1">
      <alignment horizontal="center" vertical="center"/>
      <protection locked="0"/>
    </xf>
    <xf numFmtId="0" fontId="92" fillId="6" borderId="18" xfId="0" applyNumberFormat="1" applyFont="1" applyFill="1" applyBorder="1" applyAlignment="1" applyProtection="1">
      <alignment horizontal="center" vertical="center" shrinkToFit="1"/>
      <protection locked="0"/>
    </xf>
    <xf numFmtId="9" fontId="93" fillId="6" borderId="18" xfId="42" applyFont="1" applyFill="1" applyBorder="1" applyAlignment="1" applyProtection="1">
      <alignment horizontal="right" vertical="center" shrinkToFit="1"/>
      <protection locked="0"/>
    </xf>
    <xf numFmtId="0" fontId="93" fillId="0" borderId="0" xfId="0" applyFont="1" applyFill="1" applyAlignment="1" applyProtection="1">
      <alignment vertical="center"/>
      <protection/>
    </xf>
    <xf numFmtId="0" fontId="93" fillId="0" borderId="16" xfId="0" applyFont="1" applyFill="1" applyBorder="1" applyAlignment="1" applyProtection="1">
      <alignment vertical="center" shrinkToFit="1"/>
      <protection/>
    </xf>
    <xf numFmtId="0" fontId="93" fillId="0" borderId="0" xfId="0" applyFont="1" applyFill="1" applyBorder="1" applyAlignment="1" applyProtection="1">
      <alignment vertical="center" shrinkToFit="1"/>
      <protection/>
    </xf>
    <xf numFmtId="0" fontId="87" fillId="0" borderId="0" xfId="0" applyFont="1" applyFill="1" applyAlignment="1" applyProtection="1">
      <alignment vertical="center"/>
      <protection/>
    </xf>
    <xf numFmtId="0" fontId="87" fillId="0" borderId="0" xfId="0" applyFont="1" applyFill="1" applyBorder="1" applyAlignment="1" applyProtection="1">
      <alignment vertical="center"/>
      <protection/>
    </xf>
    <xf numFmtId="0" fontId="94" fillId="0" borderId="16" xfId="0" applyFont="1" applyFill="1" applyBorder="1" applyAlignment="1" applyProtection="1">
      <alignment horizontal="center" vertical="center"/>
      <protection/>
    </xf>
    <xf numFmtId="0" fontId="84" fillId="0" borderId="19" xfId="0" applyFont="1" applyFill="1" applyBorder="1" applyAlignment="1" applyProtection="1">
      <alignment horizontal="center" vertical="center"/>
      <protection/>
    </xf>
    <xf numFmtId="0" fontId="95" fillId="33" borderId="0" xfId="0" applyFont="1" applyFill="1" applyBorder="1" applyAlignment="1" applyProtection="1">
      <alignment vertical="center"/>
      <protection/>
    </xf>
    <xf numFmtId="0" fontId="95" fillId="33" borderId="0" xfId="0" applyNumberFormat="1" applyFont="1" applyFill="1" applyBorder="1" applyAlignment="1" applyProtection="1">
      <alignment vertical="center"/>
      <protection/>
    </xf>
    <xf numFmtId="0" fontId="95" fillId="33" borderId="0" xfId="42" applyNumberFormat="1" applyFont="1" applyFill="1" applyBorder="1" applyAlignment="1" applyProtection="1">
      <alignment vertical="center"/>
      <protection/>
    </xf>
    <xf numFmtId="9" fontId="95" fillId="33" borderId="0" xfId="42" applyFont="1" applyFill="1" applyBorder="1" applyAlignment="1" applyProtection="1">
      <alignment vertical="center"/>
      <protection/>
    </xf>
    <xf numFmtId="0" fontId="96" fillId="33" borderId="0" xfId="0" applyFont="1" applyFill="1" applyBorder="1" applyAlignment="1" applyProtection="1">
      <alignment vertical="center"/>
      <protection/>
    </xf>
    <xf numFmtId="0" fontId="96" fillId="33" borderId="0" xfId="0" applyNumberFormat="1" applyFont="1" applyFill="1" applyBorder="1" applyAlignment="1" applyProtection="1">
      <alignment vertical="center"/>
      <protection/>
    </xf>
    <xf numFmtId="9" fontId="96" fillId="33" borderId="0" xfId="42" applyFont="1" applyFill="1" applyBorder="1" applyAlignment="1" applyProtection="1">
      <alignment vertical="center"/>
      <protection/>
    </xf>
    <xf numFmtId="0" fontId="95"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84" fillId="0" borderId="0" xfId="0" applyFont="1" applyFill="1" applyAlignment="1" applyProtection="1">
      <alignment/>
      <protection/>
    </xf>
    <xf numFmtId="0" fontId="93" fillId="0" borderId="13" xfId="0" applyFont="1" applyFill="1" applyBorder="1" applyAlignment="1" applyProtection="1">
      <alignment vertical="center"/>
      <protection/>
    </xf>
    <xf numFmtId="9" fontId="93" fillId="0" borderId="0" xfId="42" applyFont="1" applyFill="1" applyAlignment="1" applyProtection="1">
      <alignment vertical="center"/>
      <protection/>
    </xf>
    <xf numFmtId="0" fontId="92" fillId="0" borderId="0" xfId="0" applyFont="1" applyFill="1" applyBorder="1" applyAlignment="1" applyProtection="1">
      <alignment horizontal="center" vertical="center" shrinkToFit="1"/>
      <protection/>
    </xf>
    <xf numFmtId="191" fontId="87" fillId="34" borderId="0" xfId="0" applyNumberFormat="1" applyFont="1" applyFill="1" applyAlignment="1" applyProtection="1">
      <alignment vertical="center"/>
      <protection locked="0"/>
    </xf>
    <xf numFmtId="191" fontId="87" fillId="0" borderId="0" xfId="0" applyNumberFormat="1" applyFont="1" applyFill="1" applyAlignment="1" applyProtection="1">
      <alignment vertical="center"/>
      <protection locked="0"/>
    </xf>
    <xf numFmtId="0" fontId="93" fillId="0" borderId="0" xfId="0" applyFont="1" applyFill="1" applyBorder="1" applyAlignment="1" applyProtection="1">
      <alignment horizontal="center" vertical="center"/>
      <protection/>
    </xf>
    <xf numFmtId="0" fontId="86" fillId="0" borderId="0" xfId="0" applyFont="1" applyFill="1" applyBorder="1" applyAlignment="1" applyProtection="1">
      <alignment horizontal="center" vertical="center"/>
      <protection/>
    </xf>
    <xf numFmtId="0" fontId="99" fillId="10" borderId="0" xfId="0" applyFont="1" applyFill="1" applyBorder="1" applyAlignment="1" applyProtection="1">
      <alignment vertical="center"/>
      <protection/>
    </xf>
    <xf numFmtId="0" fontId="100" fillId="35" borderId="20" xfId="0" applyFont="1" applyFill="1" applyBorder="1" applyAlignment="1" applyProtection="1">
      <alignment vertical="center"/>
      <protection/>
    </xf>
    <xf numFmtId="0" fontId="100" fillId="35" borderId="21" xfId="0" applyFont="1" applyFill="1" applyBorder="1" applyAlignment="1" applyProtection="1">
      <alignment vertical="center"/>
      <protection/>
    </xf>
    <xf numFmtId="0" fontId="100" fillId="0" borderId="21" xfId="0" applyFont="1" applyBorder="1" applyAlignment="1" applyProtection="1">
      <alignment vertical="center"/>
      <protection/>
    </xf>
    <xf numFmtId="0" fontId="100" fillId="0" borderId="22" xfId="0" applyFont="1" applyBorder="1" applyAlignment="1" applyProtection="1">
      <alignment vertical="center"/>
      <protection/>
    </xf>
    <xf numFmtId="0" fontId="100" fillId="0" borderId="0" xfId="0" applyFont="1" applyAlignment="1" applyProtection="1">
      <alignment vertical="center"/>
      <protection/>
    </xf>
    <xf numFmtId="0" fontId="100" fillId="0" borderId="0" xfId="0" applyFont="1" applyBorder="1" applyAlignment="1" applyProtection="1">
      <alignment vertical="center"/>
      <protection/>
    </xf>
    <xf numFmtId="0" fontId="100" fillId="0" borderId="23" xfId="0" applyFont="1" applyBorder="1" applyAlignment="1" applyProtection="1">
      <alignment vertical="center"/>
      <protection/>
    </xf>
    <xf numFmtId="0" fontId="101" fillId="0" borderId="0" xfId="0" applyFont="1" applyBorder="1" applyAlignment="1" applyProtection="1">
      <alignment vertical="center"/>
      <protection/>
    </xf>
    <xf numFmtId="0" fontId="100" fillId="0" borderId="24" xfId="0" applyFont="1" applyBorder="1" applyAlignment="1" applyProtection="1">
      <alignment vertical="center"/>
      <protection/>
    </xf>
    <xf numFmtId="0" fontId="100" fillId="0" borderId="25" xfId="0" applyFont="1" applyBorder="1" applyAlignment="1" applyProtection="1">
      <alignment vertical="center"/>
      <protection/>
    </xf>
    <xf numFmtId="0" fontId="79"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indent="1"/>
      <protection/>
    </xf>
    <xf numFmtId="0" fontId="93" fillId="0" borderId="0" xfId="0" applyFont="1" applyFill="1" applyBorder="1" applyAlignment="1" applyProtection="1">
      <alignment horizontal="center" vertical="center"/>
      <protection/>
    </xf>
    <xf numFmtId="0" fontId="86" fillId="0" borderId="0" xfId="0" applyFont="1" applyFill="1" applyBorder="1" applyAlignment="1" applyProtection="1">
      <alignment horizontal="center" vertical="center"/>
      <protection/>
    </xf>
    <xf numFmtId="0" fontId="100" fillId="0" borderId="26" xfId="0" applyFont="1" applyBorder="1" applyAlignment="1" applyProtection="1">
      <alignment vertical="center"/>
      <protection/>
    </xf>
    <xf numFmtId="0" fontId="100" fillId="6" borderId="27" xfId="0" applyFont="1" applyFill="1" applyBorder="1" applyAlignment="1" applyProtection="1">
      <alignment vertical="center"/>
      <protection locked="0"/>
    </xf>
    <xf numFmtId="0" fontId="100" fillId="0" borderId="28" xfId="0" applyFont="1" applyBorder="1" applyAlignment="1" applyProtection="1">
      <alignment vertical="center"/>
      <protection/>
    </xf>
    <xf numFmtId="0" fontId="100" fillId="6" borderId="29" xfId="0" applyFont="1" applyFill="1" applyBorder="1" applyAlignment="1" applyProtection="1">
      <alignment vertical="center"/>
      <protection locked="0"/>
    </xf>
    <xf numFmtId="205" fontId="100" fillId="6" borderId="29" xfId="0" applyNumberFormat="1" applyFont="1" applyFill="1" applyBorder="1" applyAlignment="1" applyProtection="1">
      <alignment horizontal="left" vertical="center"/>
      <protection locked="0"/>
    </xf>
    <xf numFmtId="0" fontId="100" fillId="0" borderId="30" xfId="0" applyFont="1" applyBorder="1" applyAlignment="1" applyProtection="1">
      <alignment vertical="center"/>
      <protection/>
    </xf>
    <xf numFmtId="0" fontId="100" fillId="6" borderId="31" xfId="0" applyFont="1" applyFill="1" applyBorder="1" applyAlignment="1" applyProtection="1">
      <alignment vertical="center"/>
      <protection locked="0"/>
    </xf>
    <xf numFmtId="0" fontId="100" fillId="6" borderId="32" xfId="0" applyFont="1" applyFill="1" applyBorder="1" applyAlignment="1" applyProtection="1">
      <alignment vertical="center"/>
      <protection locked="0"/>
    </xf>
    <xf numFmtId="207" fontId="100" fillId="6" borderId="29" xfId="0" applyNumberFormat="1" applyFont="1" applyFill="1" applyBorder="1" applyAlignment="1" applyProtection="1">
      <alignment horizontal="left" vertical="center"/>
      <protection locked="0"/>
    </xf>
    <xf numFmtId="208" fontId="93" fillId="0" borderId="33" xfId="0" applyNumberFormat="1" applyFont="1" applyFill="1" applyBorder="1" applyAlignment="1" applyProtection="1">
      <alignment vertical="center"/>
      <protection/>
    </xf>
    <xf numFmtId="9" fontId="84" fillId="6" borderId="16" xfId="42" applyFont="1" applyFill="1" applyBorder="1" applyAlignment="1" applyProtection="1">
      <alignment vertical="center"/>
      <protection/>
    </xf>
    <xf numFmtId="191" fontId="87" fillId="34" borderId="0" xfId="0" applyNumberFormat="1" applyFont="1" applyFill="1" applyAlignment="1" applyProtection="1">
      <alignment vertical="center"/>
      <protection/>
    </xf>
    <xf numFmtId="191" fontId="87" fillId="0" borderId="0" xfId="0" applyNumberFormat="1" applyFont="1" applyFill="1" applyAlignment="1" applyProtection="1">
      <alignment vertical="center"/>
      <protection/>
    </xf>
    <xf numFmtId="0" fontId="92" fillId="6" borderId="17" xfId="0" applyFont="1" applyFill="1" applyBorder="1" applyAlignment="1" applyProtection="1">
      <alignment horizontal="center" vertical="center"/>
      <protection/>
    </xf>
    <xf numFmtId="0" fontId="92" fillId="6" borderId="18" xfId="0" applyFont="1" applyFill="1" applyBorder="1" applyAlignment="1" applyProtection="1">
      <alignment horizontal="center" vertical="center"/>
      <protection/>
    </xf>
    <xf numFmtId="0" fontId="92" fillId="6" borderId="18" xfId="0" applyNumberFormat="1" applyFont="1" applyFill="1" applyBorder="1" applyAlignment="1" applyProtection="1">
      <alignment horizontal="center" vertical="center" shrinkToFit="1"/>
      <protection/>
    </xf>
    <xf numFmtId="9" fontId="93" fillId="6" borderId="18" xfId="42" applyFont="1" applyFill="1" applyBorder="1" applyAlignment="1" applyProtection="1">
      <alignment horizontal="right" vertical="center" shrinkToFit="1"/>
      <protection/>
    </xf>
    <xf numFmtId="0" fontId="92" fillId="6" borderId="18" xfId="0" applyNumberFormat="1" applyFont="1" applyFill="1" applyBorder="1" applyAlignment="1" applyProtection="1">
      <alignment vertical="center"/>
      <protection/>
    </xf>
    <xf numFmtId="0" fontId="93" fillId="6" borderId="18" xfId="42" applyNumberFormat="1" applyFont="1" applyFill="1" applyBorder="1" applyAlignment="1" applyProtection="1">
      <alignment vertical="center"/>
      <protection/>
    </xf>
    <xf numFmtId="0" fontId="92" fillId="6" borderId="34" xfId="0" applyNumberFormat="1" applyFont="1" applyFill="1" applyBorder="1" applyAlignment="1" applyProtection="1">
      <alignment vertical="center"/>
      <protection/>
    </xf>
    <xf numFmtId="0" fontId="92" fillId="6" borderId="18" xfId="0" applyNumberFormat="1" applyFont="1" applyFill="1" applyBorder="1" applyAlignment="1" applyProtection="1" quotePrefix="1">
      <alignment vertical="center"/>
      <protection/>
    </xf>
    <xf numFmtId="0" fontId="92" fillId="6" borderId="34" xfId="0" applyNumberFormat="1" applyFont="1" applyFill="1" applyBorder="1" applyAlignment="1" applyProtection="1" quotePrefix="1">
      <alignment vertical="center"/>
      <protection/>
    </xf>
    <xf numFmtId="0" fontId="93" fillId="5" borderId="18" xfId="0" applyNumberFormat="1" applyFont="1" applyFill="1" applyBorder="1" applyAlignment="1" applyProtection="1">
      <alignment vertical="center"/>
      <protection/>
    </xf>
    <xf numFmtId="0" fontId="93" fillId="5" borderId="35" xfId="0" applyNumberFormat="1" applyFont="1" applyFill="1" applyBorder="1" applyAlignment="1" applyProtection="1">
      <alignment vertical="center"/>
      <protection/>
    </xf>
    <xf numFmtId="0" fontId="93" fillId="5" borderId="34" xfId="0" applyNumberFormat="1" applyFont="1" applyFill="1" applyBorder="1" applyAlignment="1" applyProtection="1">
      <alignment vertical="center"/>
      <protection/>
    </xf>
    <xf numFmtId="0" fontId="92" fillId="6" borderId="18" xfId="0" applyNumberFormat="1" applyFont="1" applyFill="1" applyBorder="1" applyAlignment="1" applyProtection="1">
      <alignment horizontal="left" vertical="center" indent="1"/>
      <protection/>
    </xf>
    <xf numFmtId="0" fontId="92" fillId="6" borderId="35" xfId="0" applyNumberFormat="1" applyFont="1" applyFill="1" applyBorder="1" applyAlignment="1" applyProtection="1">
      <alignment horizontal="left" vertical="center" indent="1"/>
      <protection/>
    </xf>
    <xf numFmtId="0" fontId="92" fillId="6" borderId="34" xfId="0" applyNumberFormat="1" applyFont="1" applyFill="1" applyBorder="1" applyAlignment="1" applyProtection="1">
      <alignment horizontal="left" vertical="center" indent="1"/>
      <protection/>
    </xf>
    <xf numFmtId="0" fontId="92" fillId="6" borderId="18" xfId="0" applyFont="1" applyFill="1" applyBorder="1" applyAlignment="1" applyProtection="1">
      <alignment horizontal="left" vertical="center" indent="1"/>
      <protection/>
    </xf>
    <xf numFmtId="0" fontId="92" fillId="6" borderId="35" xfId="0" applyFont="1" applyFill="1" applyBorder="1" applyAlignment="1" applyProtection="1">
      <alignment vertical="center"/>
      <protection/>
    </xf>
    <xf numFmtId="0" fontId="92" fillId="6" borderId="34" xfId="0" applyFont="1" applyFill="1" applyBorder="1" applyAlignment="1" applyProtection="1">
      <alignment vertical="center"/>
      <protection/>
    </xf>
    <xf numFmtId="185" fontId="92" fillId="6" borderId="18" xfId="0" applyNumberFormat="1" applyFont="1" applyFill="1" applyBorder="1" applyAlignment="1" applyProtection="1" quotePrefix="1">
      <alignment vertical="center" shrinkToFit="1"/>
      <protection/>
    </xf>
    <xf numFmtId="185" fontId="92" fillId="6" borderId="34" xfId="0" applyNumberFormat="1" applyFont="1" applyFill="1" applyBorder="1" applyAlignment="1" applyProtection="1" quotePrefix="1">
      <alignment vertical="center" shrinkToFit="1"/>
      <protection/>
    </xf>
    <xf numFmtId="0" fontId="86" fillId="0" borderId="0" xfId="0" applyFont="1" applyFill="1" applyBorder="1" applyAlignment="1" applyProtection="1">
      <alignment horizontal="center" vertical="center"/>
      <protection/>
    </xf>
    <xf numFmtId="209" fontId="93" fillId="0" borderId="0" xfId="0" applyNumberFormat="1" applyFont="1" applyFill="1" applyBorder="1" applyAlignment="1" applyProtection="1">
      <alignment horizontal="right" vertical="center"/>
      <protection/>
    </xf>
    <xf numFmtId="49" fontId="100" fillId="6" borderId="29" xfId="0" applyNumberFormat="1" applyFont="1" applyFill="1" applyBorder="1" applyAlignment="1" applyProtection="1">
      <alignment horizontal="left" vertical="center"/>
      <protection locked="0"/>
    </xf>
    <xf numFmtId="210" fontId="100" fillId="6" borderId="29" xfId="0" applyNumberFormat="1" applyFont="1" applyFill="1" applyBorder="1" applyAlignment="1" applyProtection="1">
      <alignment horizontal="left" vertical="center"/>
      <protection locked="0"/>
    </xf>
    <xf numFmtId="0" fontId="86" fillId="0" borderId="33" xfId="0" applyFont="1" applyFill="1" applyBorder="1" applyAlignment="1" applyProtection="1">
      <alignment vertical="center"/>
      <protection/>
    </xf>
    <xf numFmtId="0" fontId="102" fillId="33" borderId="16" xfId="0" applyFont="1" applyFill="1" applyBorder="1" applyAlignment="1" applyProtection="1">
      <alignment horizontal="center" vertical="center"/>
      <protection/>
    </xf>
    <xf numFmtId="0" fontId="103" fillId="33" borderId="0" xfId="0" applyFont="1" applyFill="1" applyAlignment="1" applyProtection="1">
      <alignment vertical="center"/>
      <protection/>
    </xf>
    <xf numFmtId="0" fontId="103" fillId="33" borderId="0" xfId="0" applyFont="1" applyFill="1" applyAlignment="1" applyProtection="1">
      <alignment/>
      <protection/>
    </xf>
    <xf numFmtId="0" fontId="104" fillId="33" borderId="33" xfId="0" applyFont="1" applyFill="1" applyBorder="1" applyAlignment="1" applyProtection="1">
      <alignment vertical="center"/>
      <protection/>
    </xf>
    <xf numFmtId="0" fontId="104" fillId="33" borderId="0" xfId="0" applyFont="1" applyFill="1" applyBorder="1" applyAlignment="1" applyProtection="1">
      <alignment horizontal="center" vertical="center"/>
      <protection/>
    </xf>
    <xf numFmtId="208" fontId="105" fillId="33" borderId="33" xfId="0" applyNumberFormat="1" applyFont="1" applyFill="1" applyBorder="1" applyAlignment="1" applyProtection="1">
      <alignment vertical="center"/>
      <protection/>
    </xf>
    <xf numFmtId="209" fontId="105" fillId="33" borderId="0" xfId="0" applyNumberFormat="1" applyFont="1" applyFill="1" applyBorder="1" applyAlignment="1" applyProtection="1">
      <alignment horizontal="right" vertical="center"/>
      <protection/>
    </xf>
    <xf numFmtId="182" fontId="106" fillId="33" borderId="0" xfId="0" applyNumberFormat="1" applyFont="1" applyFill="1" applyAlignment="1" applyProtection="1">
      <alignment horizontal="left" vertical="center" shrinkToFit="1"/>
      <protection/>
    </xf>
    <xf numFmtId="0" fontId="103" fillId="33" borderId="10" xfId="0" applyFont="1" applyFill="1" applyBorder="1" applyAlignment="1" applyProtection="1">
      <alignment vertical="center"/>
      <protection/>
    </xf>
    <xf numFmtId="0" fontId="103" fillId="33" borderId="11" xfId="0" applyFont="1" applyFill="1" applyBorder="1" applyAlignment="1" applyProtection="1">
      <alignment vertical="center"/>
      <protection/>
    </xf>
    <xf numFmtId="0" fontId="103" fillId="33" borderId="12" xfId="0" applyFont="1" applyFill="1" applyBorder="1" applyAlignment="1" applyProtection="1">
      <alignment vertical="center"/>
      <protection/>
    </xf>
    <xf numFmtId="0" fontId="103" fillId="33" borderId="0" xfId="0" applyFont="1" applyFill="1" applyBorder="1" applyAlignment="1" applyProtection="1">
      <alignment horizontal="center" vertical="center"/>
      <protection/>
    </xf>
    <xf numFmtId="0" fontId="107" fillId="33" borderId="0" xfId="0" applyFont="1" applyFill="1" applyBorder="1" applyAlignment="1" applyProtection="1">
      <alignment horizontal="left" vertical="center" indent="1"/>
      <protection/>
    </xf>
    <xf numFmtId="185" fontId="108" fillId="33" borderId="0" xfId="0" applyNumberFormat="1" applyFont="1" applyFill="1" applyBorder="1" applyAlignment="1" applyProtection="1">
      <alignment horizontal="right" vertical="center" shrinkToFit="1"/>
      <protection/>
    </xf>
    <xf numFmtId="0" fontId="108" fillId="33" borderId="0" xfId="0" applyNumberFormat="1" applyFont="1" applyFill="1" applyBorder="1" applyAlignment="1" applyProtection="1">
      <alignment horizontal="center" vertical="center" shrinkToFit="1"/>
      <protection/>
    </xf>
    <xf numFmtId="179" fontId="108" fillId="33" borderId="0" xfId="0" applyNumberFormat="1" applyFont="1" applyFill="1" applyBorder="1" applyAlignment="1" applyProtection="1">
      <alignment horizontal="right" vertical="center" shrinkToFit="1"/>
      <protection/>
    </xf>
    <xf numFmtId="9" fontId="103" fillId="33" borderId="0" xfId="42" applyFont="1" applyFill="1" applyAlignment="1" applyProtection="1">
      <alignment vertical="center"/>
      <protection/>
    </xf>
    <xf numFmtId="0" fontId="103" fillId="33" borderId="0" xfId="0" applyFont="1" applyFill="1" applyBorder="1" applyAlignment="1" applyProtection="1">
      <alignment horizontal="center" vertical="center" shrinkToFit="1"/>
      <protection/>
    </xf>
    <xf numFmtId="0" fontId="105" fillId="33" borderId="13" xfId="0" applyFont="1" applyFill="1" applyBorder="1" applyAlignment="1" applyProtection="1">
      <alignment vertical="center"/>
      <protection/>
    </xf>
    <xf numFmtId="9" fontId="105" fillId="33" borderId="0" xfId="42" applyFont="1" applyFill="1" applyAlignment="1" applyProtection="1">
      <alignment vertical="center"/>
      <protection/>
    </xf>
    <xf numFmtId="0" fontId="104" fillId="33" borderId="0" xfId="0" applyFont="1" applyFill="1" applyAlignment="1" applyProtection="1">
      <alignment vertical="center"/>
      <protection/>
    </xf>
    <xf numFmtId="0" fontId="104" fillId="33" borderId="0" xfId="0" applyFont="1" applyFill="1" applyBorder="1" applyAlignment="1" applyProtection="1">
      <alignment horizontal="center" vertical="center" shrinkToFit="1"/>
      <protection/>
    </xf>
    <xf numFmtId="38" fontId="103" fillId="33" borderId="0" xfId="48" applyFont="1" applyFill="1" applyBorder="1" applyAlignment="1" applyProtection="1">
      <alignment horizontal="right" vertical="center"/>
      <protection/>
    </xf>
    <xf numFmtId="38" fontId="109" fillId="33" borderId="0" xfId="48" applyFont="1" applyFill="1" applyBorder="1" applyAlignment="1" applyProtection="1">
      <alignment horizontal="right" vertical="center" shrinkToFit="1"/>
      <protection/>
    </xf>
    <xf numFmtId="0" fontId="103" fillId="33" borderId="19" xfId="0" applyFont="1" applyFill="1" applyBorder="1" applyAlignment="1" applyProtection="1">
      <alignment horizontal="center" vertical="center"/>
      <protection/>
    </xf>
    <xf numFmtId="0" fontId="100" fillId="6" borderId="29" xfId="0" applyFont="1" applyFill="1" applyBorder="1" applyAlignment="1" applyProtection="1">
      <alignment vertical="center"/>
      <protection locked="0"/>
    </xf>
    <xf numFmtId="0" fontId="105" fillId="33" borderId="0" xfId="0" applyFont="1" applyFill="1" applyBorder="1" applyAlignment="1" applyProtection="1">
      <alignment horizontal="center" vertical="center"/>
      <protection/>
    </xf>
    <xf numFmtId="0" fontId="105" fillId="33" borderId="0" xfId="0" applyFont="1" applyFill="1" applyBorder="1" applyAlignment="1" applyProtection="1">
      <alignment horizontal="center" vertical="center" shrinkToFit="1"/>
      <protection/>
    </xf>
    <xf numFmtId="0" fontId="103" fillId="33" borderId="0" xfId="0" applyFont="1" applyFill="1" applyBorder="1" applyAlignment="1" applyProtection="1">
      <alignment horizontal="center" vertical="top" shrinkToFit="1"/>
      <protection/>
    </xf>
    <xf numFmtId="0" fontId="92" fillId="33" borderId="17" xfId="0" applyFont="1" applyFill="1" applyBorder="1" applyAlignment="1" applyProtection="1">
      <alignment horizontal="center" vertical="center"/>
      <protection locked="0"/>
    </xf>
    <xf numFmtId="0" fontId="92" fillId="33" borderId="18" xfId="0" applyFont="1" applyFill="1" applyBorder="1" applyAlignment="1" applyProtection="1">
      <alignment horizontal="center" vertical="center"/>
      <protection locked="0"/>
    </xf>
    <xf numFmtId="0" fontId="92" fillId="33" borderId="18" xfId="0" applyNumberFormat="1" applyFont="1" applyFill="1" applyBorder="1" applyAlignment="1" applyProtection="1">
      <alignment horizontal="center" vertical="center" shrinkToFit="1"/>
      <protection locked="0"/>
    </xf>
    <xf numFmtId="9" fontId="93" fillId="33" borderId="18" xfId="42" applyFont="1" applyFill="1" applyBorder="1" applyAlignment="1" applyProtection="1">
      <alignment horizontal="right" vertical="center" shrinkToFit="1"/>
      <protection locked="0"/>
    </xf>
    <xf numFmtId="0" fontId="84" fillId="33" borderId="14" xfId="0" applyFont="1" applyFill="1" applyBorder="1" applyAlignment="1" applyProtection="1">
      <alignment horizontal="center" vertical="center"/>
      <protection/>
    </xf>
    <xf numFmtId="0" fontId="84" fillId="33" borderId="15" xfId="0" applyFont="1" applyFill="1" applyBorder="1" applyAlignment="1" applyProtection="1">
      <alignment horizontal="center" vertical="center"/>
      <protection/>
    </xf>
    <xf numFmtId="0" fontId="87" fillId="33" borderId="15" xfId="0" applyNumberFormat="1" applyFont="1" applyFill="1" applyBorder="1" applyAlignment="1" applyProtection="1">
      <alignment horizontal="center" vertical="center" shrinkToFit="1"/>
      <protection/>
    </xf>
    <xf numFmtId="9" fontId="84" fillId="33" borderId="13" xfId="42" applyFont="1" applyFill="1" applyBorder="1" applyAlignment="1" applyProtection="1">
      <alignment vertical="center"/>
      <protection/>
    </xf>
    <xf numFmtId="0" fontId="84" fillId="33" borderId="19" xfId="0" applyFont="1" applyFill="1" applyBorder="1" applyAlignment="1" applyProtection="1">
      <alignment horizontal="center" vertical="center"/>
      <protection/>
    </xf>
    <xf numFmtId="0" fontId="84" fillId="33" borderId="10" xfId="0" applyFont="1" applyFill="1" applyBorder="1" applyAlignment="1" applyProtection="1">
      <alignment vertical="center"/>
      <protection/>
    </xf>
    <xf numFmtId="0" fontId="84" fillId="33" borderId="11" xfId="0" applyFont="1" applyFill="1" applyBorder="1" applyAlignment="1" applyProtection="1">
      <alignment vertical="center"/>
      <protection/>
    </xf>
    <xf numFmtId="0" fontId="84" fillId="33" borderId="12" xfId="0" applyFont="1" applyFill="1" applyBorder="1" applyAlignment="1" applyProtection="1">
      <alignment vertical="center"/>
      <protection/>
    </xf>
    <xf numFmtId="0" fontId="105" fillId="33" borderId="0" xfId="0" applyFont="1" applyFill="1" applyAlignment="1" applyProtection="1">
      <alignment horizontal="left" vertical="center" indent="3"/>
      <protection/>
    </xf>
    <xf numFmtId="206" fontId="105" fillId="33" borderId="0" xfId="0" applyNumberFormat="1" applyFont="1" applyFill="1" applyAlignment="1" applyProtection="1">
      <alignment horizontal="left" vertical="center"/>
      <protection/>
    </xf>
    <xf numFmtId="179" fontId="93" fillId="33" borderId="18" xfId="0" applyNumberFormat="1" applyFont="1" applyFill="1" applyBorder="1" applyAlignment="1" applyProtection="1">
      <alignment horizontal="right" vertical="center" shrinkToFit="1"/>
      <protection locked="0"/>
    </xf>
    <xf numFmtId="179" fontId="93" fillId="33" borderId="35" xfId="0" applyNumberFormat="1" applyFont="1" applyFill="1" applyBorder="1" applyAlignment="1" applyProtection="1">
      <alignment horizontal="right" vertical="center" shrinkToFit="1"/>
      <protection locked="0"/>
    </xf>
    <xf numFmtId="179" fontId="93" fillId="33" borderId="34" xfId="0" applyNumberFormat="1" applyFont="1" applyFill="1" applyBorder="1" applyAlignment="1" applyProtection="1">
      <alignment horizontal="right" vertical="center" shrinkToFit="1"/>
      <protection locked="0"/>
    </xf>
    <xf numFmtId="0" fontId="92" fillId="33" borderId="18" xfId="0" applyFont="1" applyFill="1" applyBorder="1" applyAlignment="1" applyProtection="1">
      <alignment horizontal="left" vertical="center" wrapText="1" shrinkToFit="1"/>
      <protection locked="0"/>
    </xf>
    <xf numFmtId="0" fontId="92" fillId="33" borderId="36" xfId="0" applyFont="1" applyFill="1" applyBorder="1" applyAlignment="1" applyProtection="1">
      <alignment horizontal="left" vertical="center" wrapText="1" shrinkToFit="1"/>
      <protection locked="0"/>
    </xf>
    <xf numFmtId="179" fontId="92" fillId="33" borderId="18" xfId="0" applyNumberFormat="1" applyFont="1" applyFill="1" applyBorder="1" applyAlignment="1" applyProtection="1">
      <alignment horizontal="right" vertical="center" shrinkToFit="1"/>
      <protection locked="0"/>
    </xf>
    <xf numFmtId="179" fontId="92" fillId="33" borderId="34" xfId="0" applyNumberFormat="1" applyFont="1" applyFill="1" applyBorder="1" applyAlignment="1" applyProtection="1">
      <alignment horizontal="right" vertical="center" shrinkToFit="1"/>
      <protection locked="0"/>
    </xf>
    <xf numFmtId="0" fontId="92" fillId="33" borderId="18" xfId="0" applyFont="1" applyFill="1" applyBorder="1" applyAlignment="1" applyProtection="1">
      <alignment horizontal="left" vertical="center" wrapText="1"/>
      <protection locked="0"/>
    </xf>
    <xf numFmtId="0" fontId="92" fillId="33" borderId="35" xfId="0" applyFont="1" applyFill="1" applyBorder="1" applyAlignment="1" applyProtection="1">
      <alignment horizontal="left" vertical="center" wrapText="1"/>
      <protection locked="0"/>
    </xf>
    <xf numFmtId="0" fontId="92" fillId="33" borderId="34" xfId="0" applyFont="1" applyFill="1" applyBorder="1" applyAlignment="1" applyProtection="1">
      <alignment horizontal="left" vertical="center" wrapText="1"/>
      <protection locked="0"/>
    </xf>
    <xf numFmtId="185" fontId="92" fillId="33" borderId="18" xfId="0" applyNumberFormat="1" applyFont="1" applyFill="1" applyBorder="1" applyAlignment="1" applyProtection="1" quotePrefix="1">
      <alignment horizontal="right" vertical="center" shrinkToFit="1"/>
      <protection locked="0"/>
    </xf>
    <xf numFmtId="185" fontId="92" fillId="33" borderId="34" xfId="0" applyNumberFormat="1" applyFont="1" applyFill="1" applyBorder="1" applyAlignment="1" applyProtection="1" quotePrefix="1">
      <alignment horizontal="right" vertical="center" shrinkToFit="1"/>
      <protection locked="0"/>
    </xf>
    <xf numFmtId="0" fontId="93" fillId="0" borderId="0" xfId="0" applyFont="1" applyFill="1" applyAlignment="1" applyProtection="1">
      <alignment horizontal="left"/>
      <protection/>
    </xf>
    <xf numFmtId="204" fontId="85" fillId="0" borderId="0" xfId="0" applyNumberFormat="1" applyFont="1" applyFill="1" applyAlignment="1" applyProtection="1">
      <alignment horizontal="right" vertical="top" indent="2"/>
      <protection/>
    </xf>
    <xf numFmtId="0" fontId="105" fillId="33" borderId="0" xfId="0" applyFont="1" applyFill="1" applyAlignment="1" applyProtection="1">
      <alignment horizontal="left"/>
      <protection/>
    </xf>
    <xf numFmtId="0" fontId="92" fillId="6" borderId="18" xfId="0" applyFont="1" applyFill="1" applyBorder="1" applyAlignment="1" applyProtection="1">
      <alignment horizontal="left" vertical="center" wrapText="1"/>
      <protection locked="0"/>
    </xf>
    <xf numFmtId="0" fontId="92" fillId="6" borderId="35" xfId="0" applyFont="1" applyFill="1" applyBorder="1" applyAlignment="1" applyProtection="1">
      <alignment horizontal="left" vertical="center" wrapText="1"/>
      <protection locked="0"/>
    </xf>
    <xf numFmtId="0" fontId="92" fillId="6" borderId="34" xfId="0" applyFont="1" applyFill="1" applyBorder="1" applyAlignment="1" applyProtection="1">
      <alignment horizontal="left" vertical="center" wrapText="1"/>
      <protection locked="0"/>
    </xf>
    <xf numFmtId="185" fontId="92" fillId="6" borderId="18" xfId="0" applyNumberFormat="1" applyFont="1" applyFill="1" applyBorder="1" applyAlignment="1" applyProtection="1" quotePrefix="1">
      <alignment horizontal="right" vertical="center" shrinkToFit="1"/>
      <protection locked="0"/>
    </xf>
    <xf numFmtId="185" fontId="92" fillId="6" borderId="34" xfId="0" applyNumberFormat="1" applyFont="1" applyFill="1" applyBorder="1" applyAlignment="1" applyProtection="1" quotePrefix="1">
      <alignment horizontal="right" vertical="center" shrinkToFit="1"/>
      <protection locked="0"/>
    </xf>
    <xf numFmtId="179" fontId="92" fillId="6" borderId="18" xfId="0" applyNumberFormat="1" applyFont="1" applyFill="1" applyBorder="1" applyAlignment="1" applyProtection="1">
      <alignment horizontal="right" vertical="center" shrinkToFit="1"/>
      <protection locked="0"/>
    </xf>
    <xf numFmtId="179" fontId="92" fillId="6" borderId="34" xfId="0" applyNumberFormat="1" applyFont="1" applyFill="1" applyBorder="1" applyAlignment="1" applyProtection="1">
      <alignment horizontal="right" vertical="center" shrinkToFit="1"/>
      <protection locked="0"/>
    </xf>
    <xf numFmtId="179" fontId="93" fillId="5" borderId="18" xfId="0" applyNumberFormat="1" applyFont="1" applyFill="1" applyBorder="1" applyAlignment="1" applyProtection="1">
      <alignment horizontal="right" vertical="center" shrinkToFit="1"/>
      <protection locked="0"/>
    </xf>
    <xf numFmtId="179" fontId="93" fillId="5" borderId="35" xfId="0" applyNumberFormat="1" applyFont="1" applyFill="1" applyBorder="1" applyAlignment="1" applyProtection="1">
      <alignment horizontal="right" vertical="center" shrinkToFit="1"/>
      <protection locked="0"/>
    </xf>
    <xf numFmtId="179" fontId="93" fillId="5" borderId="34" xfId="0" applyNumberFormat="1" applyFont="1" applyFill="1" applyBorder="1" applyAlignment="1" applyProtection="1">
      <alignment horizontal="right" vertical="center" shrinkToFit="1"/>
      <protection locked="0"/>
    </xf>
    <xf numFmtId="0" fontId="92" fillId="0" borderId="18" xfId="0" applyFont="1" applyFill="1" applyBorder="1" applyAlignment="1" applyProtection="1">
      <alignment horizontal="left" vertical="center" wrapText="1" shrinkToFit="1"/>
      <protection locked="0"/>
    </xf>
    <xf numFmtId="0" fontId="92" fillId="0" borderId="36" xfId="0" applyFont="1" applyFill="1" applyBorder="1" applyAlignment="1" applyProtection="1">
      <alignment horizontal="left" vertical="center" wrapText="1" shrinkToFit="1"/>
      <protection locked="0"/>
    </xf>
    <xf numFmtId="0" fontId="1" fillId="0" borderId="13" xfId="0" applyFont="1" applyFill="1" applyBorder="1" applyAlignment="1" applyProtection="1">
      <alignment horizontal="left" indent="2"/>
      <protection/>
    </xf>
    <xf numFmtId="0" fontId="110" fillId="0" borderId="13" xfId="0" applyFont="1" applyFill="1" applyBorder="1" applyAlignment="1" applyProtection="1">
      <alignment horizontal="left" indent="2"/>
      <protection/>
    </xf>
    <xf numFmtId="189" fontId="111" fillId="0" borderId="0" xfId="0" applyNumberFormat="1" applyFont="1" applyFill="1" applyAlignment="1" applyProtection="1" quotePrefix="1">
      <alignment horizontal="right" indent="1"/>
      <protection/>
    </xf>
    <xf numFmtId="0" fontId="112" fillId="0" borderId="13" xfId="0" applyFont="1" applyFill="1" applyBorder="1" applyAlignment="1" applyProtection="1">
      <alignment horizontal="left" vertical="center" indent="2"/>
      <protection/>
    </xf>
    <xf numFmtId="0" fontId="84" fillId="0" borderId="37" xfId="0" applyFont="1" applyFill="1" applyBorder="1" applyAlignment="1" applyProtection="1">
      <alignment horizontal="center" vertical="center"/>
      <protection/>
    </xf>
    <xf numFmtId="0" fontId="84" fillId="0" borderId="38" xfId="0" applyFont="1" applyFill="1" applyBorder="1" applyAlignment="1" applyProtection="1">
      <alignment horizontal="center" vertical="center"/>
      <protection/>
    </xf>
    <xf numFmtId="0" fontId="84" fillId="0" borderId="39" xfId="0" applyFont="1" applyFill="1" applyBorder="1" applyAlignment="1" applyProtection="1">
      <alignment horizontal="center" vertical="center"/>
      <protection/>
    </xf>
    <xf numFmtId="0" fontId="84" fillId="0" borderId="40" xfId="0" applyFont="1" applyFill="1" applyBorder="1" applyAlignment="1" applyProtection="1">
      <alignment horizontal="center" vertical="center"/>
      <protection/>
    </xf>
    <xf numFmtId="0" fontId="84" fillId="0" borderId="41" xfId="0" applyFont="1" applyFill="1" applyBorder="1" applyAlignment="1" applyProtection="1">
      <alignment horizontal="center" vertical="center"/>
      <protection/>
    </xf>
    <xf numFmtId="0" fontId="84" fillId="0" borderId="42" xfId="0" applyFont="1" applyFill="1" applyBorder="1" applyAlignment="1" applyProtection="1">
      <alignment horizontal="center" vertical="center"/>
      <protection/>
    </xf>
    <xf numFmtId="202" fontId="113" fillId="6" borderId="43" xfId="0" applyNumberFormat="1" applyFont="1" applyFill="1" applyBorder="1" applyAlignment="1" applyProtection="1">
      <alignment horizontal="center" vertical="center" shrinkToFit="1"/>
      <protection locked="0"/>
    </xf>
    <xf numFmtId="202" fontId="113" fillId="6" borderId="38" xfId="0" applyNumberFormat="1" applyFont="1" applyFill="1" applyBorder="1" applyAlignment="1" applyProtection="1">
      <alignment horizontal="center" vertical="center" shrinkToFit="1"/>
      <protection locked="0"/>
    </xf>
    <xf numFmtId="202" fontId="113" fillId="6" borderId="39" xfId="0" applyNumberFormat="1" applyFont="1" applyFill="1" applyBorder="1" applyAlignment="1" applyProtection="1">
      <alignment horizontal="center" vertical="center" shrinkToFit="1"/>
      <protection locked="0"/>
    </xf>
    <xf numFmtId="202" fontId="113" fillId="6" borderId="44" xfId="0" applyNumberFormat="1" applyFont="1" applyFill="1" applyBorder="1" applyAlignment="1" applyProtection="1">
      <alignment horizontal="center" vertical="center" shrinkToFit="1"/>
      <protection locked="0"/>
    </xf>
    <xf numFmtId="202" fontId="113" fillId="6" borderId="41" xfId="0" applyNumberFormat="1" applyFont="1" applyFill="1" applyBorder="1" applyAlignment="1" applyProtection="1">
      <alignment horizontal="center" vertical="center" shrinkToFit="1"/>
      <protection locked="0"/>
    </xf>
    <xf numFmtId="202" fontId="113" fillId="6" borderId="42" xfId="0" applyNumberFormat="1" applyFont="1" applyFill="1" applyBorder="1" applyAlignment="1" applyProtection="1">
      <alignment horizontal="center" vertical="center" shrinkToFit="1"/>
      <protection locked="0"/>
    </xf>
    <xf numFmtId="0" fontId="84" fillId="0" borderId="43" xfId="0" applyFont="1" applyFill="1" applyBorder="1" applyAlignment="1" applyProtection="1">
      <alignment horizontal="center" vertical="center"/>
      <protection/>
    </xf>
    <xf numFmtId="0" fontId="84" fillId="0" borderId="44" xfId="0" applyFont="1" applyFill="1" applyBorder="1" applyAlignment="1" applyProtection="1">
      <alignment horizontal="center" vertical="center"/>
      <protection/>
    </xf>
    <xf numFmtId="0" fontId="113" fillId="6" borderId="43" xfId="0" applyFont="1" applyFill="1" applyBorder="1" applyAlignment="1" applyProtection="1">
      <alignment horizontal="center" vertical="center" shrinkToFit="1"/>
      <protection locked="0"/>
    </xf>
    <xf numFmtId="0" fontId="113" fillId="6" borderId="38" xfId="0" applyFont="1" applyFill="1" applyBorder="1" applyAlignment="1" applyProtection="1">
      <alignment horizontal="center" vertical="center" shrinkToFit="1"/>
      <protection locked="0"/>
    </xf>
    <xf numFmtId="0" fontId="113" fillId="6" borderId="45" xfId="0" applyFont="1" applyFill="1" applyBorder="1" applyAlignment="1" applyProtection="1">
      <alignment horizontal="center" vertical="center" shrinkToFit="1"/>
      <protection locked="0"/>
    </xf>
    <xf numFmtId="0" fontId="113" fillId="6" borderId="44" xfId="0" applyFont="1" applyFill="1" applyBorder="1" applyAlignment="1" applyProtection="1">
      <alignment horizontal="center" vertical="center" shrinkToFit="1"/>
      <protection locked="0"/>
    </xf>
    <xf numFmtId="0" fontId="113" fillId="6" borderId="41" xfId="0" applyFont="1" applyFill="1" applyBorder="1" applyAlignment="1" applyProtection="1">
      <alignment horizontal="center" vertical="center" shrinkToFit="1"/>
      <protection locked="0"/>
    </xf>
    <xf numFmtId="0" fontId="113" fillId="6" borderId="46" xfId="0" applyFont="1" applyFill="1" applyBorder="1" applyAlignment="1" applyProtection="1">
      <alignment horizontal="center" vertical="center" shrinkToFit="1"/>
      <protection locked="0"/>
    </xf>
    <xf numFmtId="177" fontId="93" fillId="0" borderId="33" xfId="0" applyNumberFormat="1" applyFont="1" applyFill="1" applyBorder="1" applyAlignment="1" applyProtection="1">
      <alignment horizontal="center" vertical="center" shrinkToFit="1"/>
      <protection/>
    </xf>
    <xf numFmtId="177" fontId="93" fillId="0" borderId="0" xfId="0" applyNumberFormat="1" applyFont="1" applyFill="1" applyBorder="1" applyAlignment="1" applyProtection="1">
      <alignment horizontal="center" vertical="center" shrinkToFit="1"/>
      <protection/>
    </xf>
    <xf numFmtId="0" fontId="93" fillId="0" borderId="0" xfId="0" applyFont="1" applyFill="1" applyAlignment="1" applyProtection="1">
      <alignment horizontal="left" vertical="center" indent="3"/>
      <protection/>
    </xf>
    <xf numFmtId="0" fontId="93" fillId="0" borderId="0" xfId="0" applyFont="1" applyFill="1" applyAlignment="1" applyProtection="1">
      <alignment horizontal="left" vertical="center" shrinkToFit="1"/>
      <protection/>
    </xf>
    <xf numFmtId="0" fontId="114" fillId="0" borderId="33" xfId="0" applyFont="1" applyFill="1" applyBorder="1" applyAlignment="1" applyProtection="1">
      <alignment horizontal="center" vertical="center" shrinkToFit="1"/>
      <protection/>
    </xf>
    <xf numFmtId="0" fontId="114" fillId="0" borderId="0" xfId="0" applyFont="1" applyFill="1" applyBorder="1" applyAlignment="1" applyProtection="1">
      <alignment horizontal="center" vertical="center" shrinkToFit="1"/>
      <protection/>
    </xf>
    <xf numFmtId="206" fontId="93" fillId="0" borderId="0" xfId="0" applyNumberFormat="1" applyFont="1" applyFill="1" applyAlignment="1" applyProtection="1">
      <alignment horizontal="left" vertical="center"/>
      <protection/>
    </xf>
    <xf numFmtId="210" fontId="86" fillId="0" borderId="0" xfId="0" applyNumberFormat="1" applyFont="1" applyFill="1" applyBorder="1" applyAlignment="1" applyProtection="1">
      <alignment horizontal="left" vertical="center" shrinkToFit="1"/>
      <protection/>
    </xf>
    <xf numFmtId="0" fontId="84" fillId="0" borderId="47" xfId="0" applyFont="1" applyFill="1" applyBorder="1" applyAlignment="1" applyProtection="1">
      <alignment horizontal="center" vertical="center"/>
      <protection/>
    </xf>
    <xf numFmtId="0" fontId="84" fillId="0" borderId="48" xfId="0" applyFont="1" applyFill="1" applyBorder="1" applyAlignment="1" applyProtection="1">
      <alignment horizontal="center" vertical="center"/>
      <protection/>
    </xf>
    <xf numFmtId="0" fontId="84" fillId="0" borderId="49" xfId="0" applyFont="1" applyFill="1" applyBorder="1" applyAlignment="1" applyProtection="1">
      <alignment horizontal="center" vertical="center"/>
      <protection/>
    </xf>
    <xf numFmtId="0" fontId="84" fillId="0" borderId="50" xfId="0" applyFont="1" applyFill="1" applyBorder="1" applyAlignment="1" applyProtection="1">
      <alignment horizontal="center" vertical="center"/>
      <protection/>
    </xf>
    <xf numFmtId="0" fontId="84" fillId="0" borderId="51" xfId="0" applyFont="1" applyFill="1" applyBorder="1" applyAlignment="1" applyProtection="1">
      <alignment horizontal="center" vertical="center"/>
      <protection/>
    </xf>
    <xf numFmtId="0" fontId="84" fillId="0" borderId="52" xfId="0" applyFont="1" applyFill="1" applyBorder="1" applyAlignment="1" applyProtection="1">
      <alignment horizontal="center" vertical="center"/>
      <protection/>
    </xf>
    <xf numFmtId="0" fontId="84" fillId="0" borderId="13" xfId="0" applyFont="1" applyFill="1" applyBorder="1" applyAlignment="1" applyProtection="1">
      <alignment horizontal="center" vertical="center"/>
      <protection/>
    </xf>
    <xf numFmtId="0" fontId="84" fillId="0" borderId="53" xfId="0" applyFont="1" applyFill="1" applyBorder="1" applyAlignment="1" applyProtection="1">
      <alignment horizontal="center" vertical="center"/>
      <protection/>
    </xf>
    <xf numFmtId="0" fontId="89" fillId="6" borderId="54" xfId="0" applyFont="1" applyFill="1" applyBorder="1" applyAlignment="1" applyProtection="1">
      <alignment horizontal="left" vertical="center" wrapText="1"/>
      <protection locked="0"/>
    </xf>
    <xf numFmtId="0" fontId="89" fillId="6" borderId="50" xfId="0" applyFont="1" applyFill="1" applyBorder="1" applyAlignment="1" applyProtection="1">
      <alignment horizontal="left" vertical="center" wrapText="1"/>
      <protection locked="0"/>
    </xf>
    <xf numFmtId="0" fontId="89" fillId="6" borderId="55" xfId="0" applyFont="1" applyFill="1" applyBorder="1" applyAlignment="1" applyProtection="1">
      <alignment horizontal="left" vertical="center" wrapText="1"/>
      <protection locked="0"/>
    </xf>
    <xf numFmtId="0" fontId="89" fillId="6" borderId="56" xfId="0" applyFont="1" applyFill="1" applyBorder="1" applyAlignment="1" applyProtection="1">
      <alignment horizontal="left" vertical="center" wrapText="1"/>
      <protection locked="0"/>
    </xf>
    <xf numFmtId="0" fontId="89" fillId="6" borderId="13" xfId="0" applyFont="1" applyFill="1" applyBorder="1" applyAlignment="1" applyProtection="1">
      <alignment horizontal="left" vertical="center" wrapText="1"/>
      <protection locked="0"/>
    </xf>
    <xf numFmtId="0" fontId="89" fillId="6" borderId="57" xfId="0" applyFont="1" applyFill="1" applyBorder="1" applyAlignment="1" applyProtection="1">
      <alignment horizontal="left" vertical="center" wrapText="1"/>
      <protection locked="0"/>
    </xf>
    <xf numFmtId="0" fontId="93" fillId="0" borderId="33" xfId="0" applyFont="1" applyFill="1" applyBorder="1" applyAlignment="1" applyProtection="1">
      <alignment horizontal="center" vertical="center" shrinkToFit="1"/>
      <protection/>
    </xf>
    <xf numFmtId="0" fontId="93" fillId="0" borderId="0" xfId="0" applyFont="1" applyFill="1" applyBorder="1" applyAlignment="1" applyProtection="1">
      <alignment horizontal="center" vertical="center" shrinkToFit="1"/>
      <protection/>
    </xf>
    <xf numFmtId="0" fontId="115" fillId="0" borderId="37" xfId="0" applyFont="1" applyFill="1" applyBorder="1" applyAlignment="1" applyProtection="1">
      <alignment horizontal="distributed" vertical="center" indent="1"/>
      <protection/>
    </xf>
    <xf numFmtId="0" fontId="115" fillId="0" borderId="38" xfId="0" applyFont="1" applyFill="1" applyBorder="1" applyAlignment="1" applyProtection="1">
      <alignment horizontal="distributed" vertical="center" indent="1"/>
      <protection/>
    </xf>
    <xf numFmtId="0" fontId="115" fillId="0" borderId="33" xfId="0" applyFont="1" applyFill="1" applyBorder="1" applyAlignment="1" applyProtection="1">
      <alignment horizontal="distributed" vertical="center" indent="1"/>
      <protection/>
    </xf>
    <xf numFmtId="0" fontId="115" fillId="0" borderId="0" xfId="0" applyFont="1" applyFill="1" applyBorder="1" applyAlignment="1" applyProtection="1">
      <alignment horizontal="distributed" vertical="center" indent="1"/>
      <protection/>
    </xf>
    <xf numFmtId="0" fontId="115" fillId="0" borderId="52" xfId="0" applyFont="1" applyFill="1" applyBorder="1" applyAlignment="1" applyProtection="1">
      <alignment horizontal="distributed" vertical="center" indent="1"/>
      <protection/>
    </xf>
    <xf numFmtId="0" fontId="115" fillId="0" borderId="13" xfId="0" applyFont="1" applyFill="1" applyBorder="1" applyAlignment="1" applyProtection="1">
      <alignment horizontal="distributed" vertical="center" indent="1"/>
      <protection/>
    </xf>
    <xf numFmtId="180" fontId="116" fillId="0" borderId="38" xfId="0" applyNumberFormat="1" applyFont="1" applyFill="1" applyBorder="1" applyAlignment="1" applyProtection="1">
      <alignment horizontal="right" indent="2"/>
      <protection/>
    </xf>
    <xf numFmtId="180" fontId="116" fillId="0" borderId="45" xfId="0" applyNumberFormat="1" applyFont="1" applyFill="1" applyBorder="1" applyAlignment="1" applyProtection="1">
      <alignment horizontal="right" indent="2"/>
      <protection/>
    </xf>
    <xf numFmtId="180" fontId="116" fillId="0" borderId="0" xfId="0" applyNumberFormat="1" applyFont="1" applyFill="1" applyBorder="1" applyAlignment="1" applyProtection="1">
      <alignment horizontal="right" indent="2"/>
      <protection/>
    </xf>
    <xf numFmtId="180" fontId="116" fillId="0" borderId="58" xfId="0" applyNumberFormat="1" applyFont="1" applyFill="1" applyBorder="1" applyAlignment="1" applyProtection="1">
      <alignment horizontal="right" indent="2"/>
      <protection/>
    </xf>
    <xf numFmtId="181" fontId="84" fillId="0" borderId="13" xfId="0" applyNumberFormat="1" applyFont="1" applyFill="1" applyBorder="1" applyAlignment="1" applyProtection="1">
      <alignment horizontal="right" vertical="center" indent="1"/>
      <protection/>
    </xf>
    <xf numFmtId="181" fontId="84" fillId="0" borderId="57" xfId="0" applyNumberFormat="1" applyFont="1" applyFill="1" applyBorder="1" applyAlignment="1" applyProtection="1">
      <alignment horizontal="right" vertical="center" indent="1"/>
      <protection/>
    </xf>
    <xf numFmtId="209" fontId="93" fillId="0" borderId="0" xfId="0" applyNumberFormat="1" applyFont="1" applyFill="1" applyBorder="1" applyAlignment="1" applyProtection="1">
      <alignment horizontal="left" vertical="center" shrinkToFit="1"/>
      <protection/>
    </xf>
    <xf numFmtId="0" fontId="93" fillId="0" borderId="33" xfId="0" applyFont="1" applyFill="1" applyBorder="1" applyAlignment="1" applyProtection="1">
      <alignment horizontal="left" vertical="center" indent="3" shrinkToFit="1"/>
      <protection/>
    </xf>
    <xf numFmtId="0" fontId="93" fillId="0" borderId="0" xfId="0" applyFont="1" applyFill="1" applyBorder="1" applyAlignment="1" applyProtection="1">
      <alignment horizontal="left" vertical="center" indent="3" shrinkToFit="1"/>
      <protection/>
    </xf>
    <xf numFmtId="0" fontId="84" fillId="0" borderId="47" xfId="0" applyFont="1" applyFill="1" applyBorder="1" applyAlignment="1" applyProtection="1">
      <alignment horizontal="distributed" vertical="center" indent="3"/>
      <protection/>
    </xf>
    <xf numFmtId="0" fontId="84" fillId="0" borderId="11" xfId="0" applyFont="1" applyFill="1" applyBorder="1" applyAlignment="1" applyProtection="1">
      <alignment horizontal="distributed" vertical="center" indent="3"/>
      <protection/>
    </xf>
    <xf numFmtId="0" fontId="84" fillId="0" borderId="59" xfId="0" applyFont="1" applyFill="1" applyBorder="1" applyAlignment="1" applyProtection="1">
      <alignment horizontal="distributed" vertical="center" indent="3"/>
      <protection/>
    </xf>
    <xf numFmtId="0" fontId="84" fillId="0" borderId="12" xfId="0" applyFont="1" applyFill="1" applyBorder="1" applyAlignment="1" applyProtection="1">
      <alignment horizontal="distributed" vertical="center" indent="1"/>
      <protection/>
    </xf>
    <xf numFmtId="0" fontId="84" fillId="0" borderId="47" xfId="0" applyFont="1" applyFill="1" applyBorder="1" applyAlignment="1" applyProtection="1">
      <alignment horizontal="center" vertical="center" shrinkToFit="1"/>
      <protection/>
    </xf>
    <xf numFmtId="0" fontId="84" fillId="0" borderId="59" xfId="0" applyFont="1" applyFill="1" applyBorder="1" applyAlignment="1" applyProtection="1">
      <alignment horizontal="center" vertical="center" shrinkToFit="1"/>
      <protection/>
    </xf>
    <xf numFmtId="0" fontId="84" fillId="0" borderId="12" xfId="0" applyFont="1" applyFill="1" applyBorder="1" applyAlignment="1" applyProtection="1">
      <alignment horizontal="center" vertical="center"/>
      <protection/>
    </xf>
    <xf numFmtId="0" fontId="99" fillId="10" borderId="0" xfId="0" applyFont="1" applyFill="1" applyBorder="1" applyAlignment="1" applyProtection="1">
      <alignment horizontal="left" vertical="top" wrapText="1"/>
      <protection/>
    </xf>
    <xf numFmtId="0" fontId="117" fillId="0" borderId="0" xfId="0" applyFont="1" applyFill="1" applyAlignment="1" applyProtection="1">
      <alignment horizontal="center" vertical="center"/>
      <protection/>
    </xf>
    <xf numFmtId="0" fontId="118" fillId="33" borderId="0" xfId="0" applyFont="1" applyFill="1" applyAlignment="1" applyProtection="1">
      <alignment horizontal="center" vertical="center"/>
      <protection/>
    </xf>
    <xf numFmtId="191" fontId="87" fillId="34" borderId="0" xfId="0" applyNumberFormat="1" applyFont="1" applyFill="1" applyAlignment="1" applyProtection="1">
      <alignment horizontal="right" vertical="center"/>
      <protection locked="0"/>
    </xf>
    <xf numFmtId="189" fontId="119" fillId="33" borderId="0" xfId="0" applyNumberFormat="1" applyFont="1" applyFill="1" applyAlignment="1" applyProtection="1" quotePrefix="1">
      <alignment horizontal="right" indent="1"/>
      <protection/>
    </xf>
    <xf numFmtId="204" fontId="106" fillId="33" borderId="0" xfId="0" applyNumberFormat="1" applyFont="1" applyFill="1" applyAlignment="1" applyProtection="1">
      <alignment horizontal="right" vertical="top" indent="2"/>
      <protection/>
    </xf>
    <xf numFmtId="0" fontId="120" fillId="33" borderId="13" xfId="0" applyFont="1" applyFill="1" applyBorder="1" applyAlignment="1" applyProtection="1">
      <alignment horizontal="left" indent="2"/>
      <protection/>
    </xf>
    <xf numFmtId="0" fontId="89" fillId="0" borderId="60" xfId="0" applyFont="1" applyFill="1" applyBorder="1" applyAlignment="1" applyProtection="1">
      <alignment horizontal="center" vertical="center" shrinkToFit="1"/>
      <protection/>
    </xf>
    <xf numFmtId="0" fontId="89" fillId="0" borderId="61" xfId="0" applyFont="1" applyFill="1" applyBorder="1" applyAlignment="1" applyProtection="1">
      <alignment horizontal="center" vertical="center" shrinkToFit="1"/>
      <protection/>
    </xf>
    <xf numFmtId="38" fontId="91" fillId="0" borderId="18" xfId="48" applyFont="1" applyFill="1" applyBorder="1" applyAlignment="1" applyProtection="1">
      <alignment horizontal="right" vertical="center" shrinkToFit="1"/>
      <protection/>
    </xf>
    <xf numFmtId="38" fontId="91" fillId="0" borderId="35" xfId="48" applyFont="1" applyFill="1" applyBorder="1" applyAlignment="1" applyProtection="1">
      <alignment horizontal="right" vertical="center" shrinkToFit="1"/>
      <protection/>
    </xf>
    <xf numFmtId="38" fontId="91" fillId="0" borderId="36" xfId="48" applyFont="1" applyFill="1" applyBorder="1" applyAlignment="1" applyProtection="1">
      <alignment horizontal="right" vertical="center" shrinkToFit="1"/>
      <protection/>
    </xf>
    <xf numFmtId="0" fontId="88" fillId="0" borderId="15" xfId="0" applyFont="1" applyFill="1" applyBorder="1" applyAlignment="1" applyProtection="1">
      <alignment horizontal="left" vertical="center" indent="1"/>
      <protection/>
    </xf>
    <xf numFmtId="0" fontId="88" fillId="0" borderId="60" xfId="0" applyFont="1" applyFill="1" applyBorder="1" applyAlignment="1" applyProtection="1">
      <alignment horizontal="left" vertical="center" indent="1"/>
      <protection/>
    </xf>
    <xf numFmtId="0" fontId="88" fillId="0" borderId="62" xfId="0" applyFont="1" applyFill="1" applyBorder="1" applyAlignment="1" applyProtection="1">
      <alignment horizontal="left" vertical="center" indent="1"/>
      <protection/>
    </xf>
    <xf numFmtId="185" fontId="87" fillId="0" borderId="63" xfId="0" applyNumberFormat="1" applyFont="1" applyFill="1" applyBorder="1" applyAlignment="1" applyProtection="1">
      <alignment horizontal="right" vertical="center" shrinkToFit="1"/>
      <protection/>
    </xf>
    <xf numFmtId="179" fontId="87" fillId="0" borderId="63" xfId="0" applyNumberFormat="1" applyFont="1" applyFill="1" applyBorder="1" applyAlignment="1" applyProtection="1">
      <alignment horizontal="right" vertical="center" shrinkToFit="1"/>
      <protection/>
    </xf>
    <xf numFmtId="38" fontId="88" fillId="0" borderId="15" xfId="48" applyFont="1" applyFill="1" applyBorder="1" applyAlignment="1" applyProtection="1">
      <alignment horizontal="right" vertical="center" shrinkToFit="1"/>
      <protection locked="0"/>
    </xf>
    <xf numFmtId="38" fontId="88" fillId="0" borderId="60" xfId="48" applyFont="1" applyFill="1" applyBorder="1" applyAlignment="1" applyProtection="1">
      <alignment horizontal="right" vertical="center" shrinkToFit="1"/>
      <protection locked="0"/>
    </xf>
    <xf numFmtId="38" fontId="88" fillId="0" borderId="62" xfId="48" applyFont="1" applyFill="1" applyBorder="1" applyAlignment="1" applyProtection="1">
      <alignment horizontal="right" vertical="center" shrinkToFit="1"/>
      <protection locked="0"/>
    </xf>
    <xf numFmtId="0" fontId="84" fillId="0" borderId="13" xfId="0" applyFont="1" applyFill="1" applyBorder="1" applyAlignment="1" applyProtection="1">
      <alignment horizontal="left" vertical="center"/>
      <protection/>
    </xf>
    <xf numFmtId="0" fontId="86" fillId="0" borderId="10" xfId="0" applyFont="1" applyFill="1" applyBorder="1" applyAlignment="1" applyProtection="1">
      <alignment horizontal="center" vertical="center"/>
      <protection/>
    </xf>
    <xf numFmtId="0" fontId="86" fillId="0" borderId="59" xfId="0" applyFont="1" applyFill="1" applyBorder="1" applyAlignment="1" applyProtection="1">
      <alignment horizontal="center" vertical="center"/>
      <protection/>
    </xf>
    <xf numFmtId="199" fontId="86" fillId="0" borderId="47" xfId="0" applyNumberFormat="1" applyFont="1" applyFill="1" applyBorder="1" applyAlignment="1" applyProtection="1">
      <alignment horizontal="center" vertical="center"/>
      <protection/>
    </xf>
    <xf numFmtId="199" fontId="86" fillId="0" borderId="11" xfId="0" applyNumberFormat="1" applyFont="1" applyFill="1" applyBorder="1" applyAlignment="1" applyProtection="1">
      <alignment horizontal="center" vertical="center"/>
      <protection/>
    </xf>
    <xf numFmtId="199" fontId="86" fillId="0" borderId="59" xfId="0" applyNumberFormat="1" applyFont="1" applyFill="1" applyBorder="1" applyAlignment="1" applyProtection="1">
      <alignment horizontal="center" vertical="center"/>
      <protection/>
    </xf>
    <xf numFmtId="179" fontId="86" fillId="0" borderId="47" xfId="0" applyNumberFormat="1" applyFont="1" applyFill="1" applyBorder="1" applyAlignment="1" applyProtection="1">
      <alignment horizontal="center" vertical="center" shrinkToFit="1"/>
      <protection/>
    </xf>
    <xf numFmtId="179" fontId="86" fillId="0" borderId="11" xfId="0" applyNumberFormat="1" applyFont="1" applyFill="1" applyBorder="1" applyAlignment="1" applyProtection="1">
      <alignment horizontal="center" vertical="center" shrinkToFit="1"/>
      <protection/>
    </xf>
    <xf numFmtId="179" fontId="86" fillId="0" borderId="48" xfId="0" applyNumberFormat="1" applyFont="1" applyFill="1" applyBorder="1" applyAlignment="1" applyProtection="1">
      <alignment horizontal="center" vertical="center" shrinkToFit="1"/>
      <protection/>
    </xf>
    <xf numFmtId="0" fontId="86" fillId="0" borderId="64" xfId="0" applyFont="1" applyFill="1" applyBorder="1" applyAlignment="1" applyProtection="1">
      <alignment horizontal="center" vertical="center"/>
      <protection/>
    </xf>
    <xf numFmtId="0" fontId="86" fillId="0" borderId="34" xfId="0" applyFont="1" applyFill="1" applyBorder="1" applyAlignment="1" applyProtection="1">
      <alignment horizontal="center" vertical="center"/>
      <protection/>
    </xf>
    <xf numFmtId="38" fontId="84" fillId="0" borderId="18" xfId="48" applyFont="1" applyFill="1" applyBorder="1" applyAlignment="1" applyProtection="1">
      <alignment horizontal="right" vertical="center"/>
      <protection/>
    </xf>
    <xf numFmtId="38" fontId="84" fillId="0" borderId="35" xfId="48" applyFont="1" applyFill="1" applyBorder="1" applyAlignment="1" applyProtection="1">
      <alignment horizontal="right" vertical="center"/>
      <protection/>
    </xf>
    <xf numFmtId="38" fontId="84" fillId="0" borderId="34" xfId="48" applyFont="1" applyFill="1" applyBorder="1" applyAlignment="1" applyProtection="1">
      <alignment horizontal="right" vertical="center"/>
      <protection/>
    </xf>
    <xf numFmtId="38" fontId="84" fillId="5" borderId="18" xfId="48" applyFont="1" applyFill="1" applyBorder="1" applyAlignment="1" applyProtection="1">
      <alignment horizontal="right" vertical="center"/>
      <protection locked="0"/>
    </xf>
    <xf numFmtId="38" fontId="84" fillId="5" borderId="35" xfId="48" applyFont="1" applyFill="1" applyBorder="1" applyAlignment="1" applyProtection="1">
      <alignment horizontal="right" vertical="center"/>
      <protection locked="0"/>
    </xf>
    <xf numFmtId="38" fontId="84" fillId="5" borderId="34" xfId="48" applyFont="1" applyFill="1" applyBorder="1" applyAlignment="1" applyProtection="1">
      <alignment horizontal="right" vertical="center"/>
      <protection locked="0"/>
    </xf>
    <xf numFmtId="0" fontId="86" fillId="0" borderId="65" xfId="0" applyFont="1" applyFill="1" applyBorder="1" applyAlignment="1" applyProtection="1">
      <alignment horizontal="center" vertical="center"/>
      <protection/>
    </xf>
    <xf numFmtId="0" fontId="86" fillId="0" borderId="62" xfId="0" applyFont="1" applyFill="1" applyBorder="1" applyAlignment="1" applyProtection="1">
      <alignment horizontal="center" vertical="center"/>
      <protection/>
    </xf>
    <xf numFmtId="38" fontId="84" fillId="0" borderId="15" xfId="48" applyFont="1" applyFill="1" applyBorder="1" applyAlignment="1" applyProtection="1">
      <alignment horizontal="right" vertical="center"/>
      <protection/>
    </xf>
    <xf numFmtId="38" fontId="84" fillId="0" borderId="60" xfId="48" applyFont="1" applyFill="1" applyBorder="1" applyAlignment="1" applyProtection="1">
      <alignment horizontal="right" vertical="center"/>
      <protection/>
    </xf>
    <xf numFmtId="38" fontId="84" fillId="0" borderId="62" xfId="48" applyFont="1" applyFill="1" applyBorder="1" applyAlignment="1" applyProtection="1">
      <alignment horizontal="right" vertical="center"/>
      <protection/>
    </xf>
    <xf numFmtId="38" fontId="91" fillId="0" borderId="15" xfId="48" applyFont="1" applyFill="1" applyBorder="1" applyAlignment="1" applyProtection="1">
      <alignment horizontal="right" vertical="center" shrinkToFit="1"/>
      <protection/>
    </xf>
    <xf numFmtId="38" fontId="91" fillId="0" borderId="60" xfId="48" applyFont="1" applyFill="1" applyBorder="1" applyAlignment="1" applyProtection="1">
      <alignment horizontal="right" vertical="center" shrinkToFit="1"/>
      <protection/>
    </xf>
    <xf numFmtId="38" fontId="91" fillId="0" borderId="61" xfId="48" applyFont="1" applyFill="1" applyBorder="1" applyAlignment="1" applyProtection="1">
      <alignment horizontal="right" vertical="center" shrinkToFit="1"/>
      <protection/>
    </xf>
    <xf numFmtId="0" fontId="110"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89" fillId="0" borderId="37" xfId="0" applyFont="1" applyFill="1" applyBorder="1" applyAlignment="1" applyProtection="1">
      <alignment horizontal="center" vertical="top" shrinkToFit="1"/>
      <protection/>
    </xf>
    <xf numFmtId="0" fontId="89" fillId="0" borderId="45" xfId="0" applyFont="1" applyFill="1" applyBorder="1" applyAlignment="1" applyProtection="1">
      <alignment horizontal="center" vertical="top" shrinkToFit="1"/>
      <protection/>
    </xf>
    <xf numFmtId="0" fontId="89" fillId="0" borderId="33" xfId="0" applyFont="1" applyFill="1" applyBorder="1" applyAlignment="1" applyProtection="1">
      <alignment horizontal="center" vertical="top" shrinkToFit="1"/>
      <protection/>
    </xf>
    <xf numFmtId="0" fontId="89" fillId="0" borderId="58" xfId="0" applyFont="1" applyFill="1" applyBorder="1" applyAlignment="1" applyProtection="1">
      <alignment horizontal="center" vertical="top" shrinkToFit="1"/>
      <protection/>
    </xf>
    <xf numFmtId="0" fontId="89" fillId="0" borderId="52" xfId="0" applyFont="1" applyFill="1" applyBorder="1" applyAlignment="1" applyProtection="1">
      <alignment horizontal="center" vertical="top" shrinkToFit="1"/>
      <protection/>
    </xf>
    <xf numFmtId="0" fontId="89" fillId="0" borderId="57" xfId="0" applyFont="1" applyFill="1" applyBorder="1" applyAlignment="1" applyProtection="1">
      <alignment horizontal="center" vertical="top" shrinkToFit="1"/>
      <protection/>
    </xf>
    <xf numFmtId="0" fontId="84" fillId="33" borderId="13" xfId="0" applyFont="1" applyFill="1" applyBorder="1" applyAlignment="1" applyProtection="1">
      <alignment horizontal="left" vertical="center"/>
      <protection/>
    </xf>
    <xf numFmtId="0" fontId="84" fillId="33" borderId="47" xfId="0" applyFont="1" applyFill="1" applyBorder="1" applyAlignment="1" applyProtection="1">
      <alignment horizontal="distributed" vertical="center" indent="3"/>
      <protection/>
    </xf>
    <xf numFmtId="0" fontId="84" fillId="33" borderId="11" xfId="0" applyFont="1" applyFill="1" applyBorder="1" applyAlignment="1" applyProtection="1">
      <alignment horizontal="distributed" vertical="center" indent="3"/>
      <protection/>
    </xf>
    <xf numFmtId="0" fontId="84" fillId="33" borderId="59" xfId="0" applyFont="1" applyFill="1" applyBorder="1" applyAlignment="1" applyProtection="1">
      <alignment horizontal="distributed" vertical="center" indent="3"/>
      <protection/>
    </xf>
    <xf numFmtId="0" fontId="103" fillId="33" borderId="13" xfId="0" applyFont="1" applyFill="1" applyBorder="1" applyAlignment="1" applyProtection="1">
      <alignment horizontal="left" vertical="center"/>
      <protection/>
    </xf>
    <xf numFmtId="0" fontId="103" fillId="33" borderId="47" xfId="0" applyFont="1" applyFill="1" applyBorder="1" applyAlignment="1" applyProtection="1">
      <alignment horizontal="distributed" vertical="center" indent="3"/>
      <protection/>
    </xf>
    <xf numFmtId="0" fontId="103" fillId="33" borderId="11" xfId="0" applyFont="1" applyFill="1" applyBorder="1" applyAlignment="1" applyProtection="1">
      <alignment horizontal="distributed" vertical="center" indent="3"/>
      <protection/>
    </xf>
    <xf numFmtId="0" fontId="103" fillId="33" borderId="59" xfId="0" applyFont="1" applyFill="1" applyBorder="1" applyAlignment="1" applyProtection="1">
      <alignment horizontal="distributed" vertical="center" indent="3"/>
      <protection/>
    </xf>
    <xf numFmtId="0" fontId="103" fillId="33" borderId="12" xfId="0" applyFont="1" applyFill="1" applyBorder="1" applyAlignment="1" applyProtection="1">
      <alignment horizontal="distributed" vertical="center" indent="1"/>
      <protection/>
    </xf>
    <xf numFmtId="0" fontId="84" fillId="0" borderId="38" xfId="0" applyFont="1" applyFill="1" applyBorder="1" applyAlignment="1" applyProtection="1">
      <alignment horizontal="right" vertical="center" indent="1"/>
      <protection/>
    </xf>
    <xf numFmtId="0" fontId="93" fillId="0" borderId="13" xfId="0" applyFont="1" applyFill="1" applyBorder="1" applyAlignment="1" applyProtection="1">
      <alignment horizontal="left" vertical="center"/>
      <protection/>
    </xf>
    <xf numFmtId="0" fontId="119" fillId="33" borderId="13" xfId="0" applyFont="1" applyFill="1" applyBorder="1" applyAlignment="1" applyProtection="1">
      <alignment horizontal="left" vertical="center" indent="2"/>
      <protection/>
    </xf>
    <xf numFmtId="0" fontId="103" fillId="33" borderId="37" xfId="0" applyFont="1" applyFill="1" applyBorder="1" applyAlignment="1" applyProtection="1">
      <alignment horizontal="center" vertical="center"/>
      <protection/>
    </xf>
    <xf numFmtId="0" fontId="103" fillId="33" borderId="38" xfId="0" applyFont="1" applyFill="1" applyBorder="1" applyAlignment="1" applyProtection="1">
      <alignment horizontal="center" vertical="center"/>
      <protection/>
    </xf>
    <xf numFmtId="0" fontId="103" fillId="33" borderId="39" xfId="0" applyFont="1" applyFill="1" applyBorder="1" applyAlignment="1" applyProtection="1">
      <alignment horizontal="center" vertical="center"/>
      <protection/>
    </xf>
    <xf numFmtId="0" fontId="103" fillId="33" borderId="40" xfId="0" applyFont="1" applyFill="1" applyBorder="1" applyAlignment="1" applyProtection="1">
      <alignment horizontal="center" vertical="center"/>
      <protection/>
    </xf>
    <xf numFmtId="0" fontId="103" fillId="33" borderId="41" xfId="0" applyFont="1" applyFill="1" applyBorder="1" applyAlignment="1" applyProtection="1">
      <alignment horizontal="center" vertical="center"/>
      <protection/>
    </xf>
    <xf numFmtId="0" fontId="103" fillId="33" borderId="42" xfId="0" applyFont="1" applyFill="1" applyBorder="1" applyAlignment="1" applyProtection="1">
      <alignment horizontal="center" vertical="center"/>
      <protection/>
    </xf>
    <xf numFmtId="202" fontId="107" fillId="33" borderId="43" xfId="0" applyNumberFormat="1" applyFont="1" applyFill="1" applyBorder="1" applyAlignment="1" applyProtection="1">
      <alignment horizontal="center" vertical="center" shrinkToFit="1"/>
      <protection/>
    </xf>
    <xf numFmtId="202" fontId="107" fillId="33" borderId="38" xfId="0" applyNumberFormat="1" applyFont="1" applyFill="1" applyBorder="1" applyAlignment="1" applyProtection="1">
      <alignment horizontal="center" vertical="center" shrinkToFit="1"/>
      <protection/>
    </xf>
    <xf numFmtId="202" fontId="107" fillId="33" borderId="39" xfId="0" applyNumberFormat="1" applyFont="1" applyFill="1" applyBorder="1" applyAlignment="1" applyProtection="1">
      <alignment horizontal="center" vertical="center" shrinkToFit="1"/>
      <protection/>
    </xf>
    <xf numFmtId="202" fontId="107" fillId="33" borderId="44" xfId="0" applyNumberFormat="1" applyFont="1" applyFill="1" applyBorder="1" applyAlignment="1" applyProtection="1">
      <alignment horizontal="center" vertical="center" shrinkToFit="1"/>
      <protection/>
    </xf>
    <xf numFmtId="202" fontId="107" fillId="33" borderId="41" xfId="0" applyNumberFormat="1" applyFont="1" applyFill="1" applyBorder="1" applyAlignment="1" applyProtection="1">
      <alignment horizontal="center" vertical="center" shrinkToFit="1"/>
      <protection/>
    </xf>
    <xf numFmtId="202" fontId="107" fillId="33" borderId="42" xfId="0" applyNumberFormat="1" applyFont="1" applyFill="1" applyBorder="1" applyAlignment="1" applyProtection="1">
      <alignment horizontal="center" vertical="center" shrinkToFit="1"/>
      <protection/>
    </xf>
    <xf numFmtId="0" fontId="103" fillId="33" borderId="43" xfId="0" applyFont="1" applyFill="1" applyBorder="1" applyAlignment="1" applyProtection="1">
      <alignment horizontal="center" vertical="center"/>
      <protection/>
    </xf>
    <xf numFmtId="0" fontId="103" fillId="33" borderId="44" xfId="0" applyFont="1" applyFill="1" applyBorder="1" applyAlignment="1" applyProtection="1">
      <alignment horizontal="center" vertical="center"/>
      <protection/>
    </xf>
    <xf numFmtId="0" fontId="107" fillId="33" borderId="43" xfId="0" applyFont="1" applyFill="1" applyBorder="1" applyAlignment="1" applyProtection="1">
      <alignment horizontal="center" vertical="center" shrinkToFit="1"/>
      <protection/>
    </xf>
    <xf numFmtId="0" fontId="107" fillId="33" borderId="38" xfId="0" applyFont="1" applyFill="1" applyBorder="1" applyAlignment="1" applyProtection="1">
      <alignment horizontal="center" vertical="center" shrinkToFit="1"/>
      <protection/>
    </xf>
    <xf numFmtId="0" fontId="107" fillId="33" borderId="45" xfId="0" applyFont="1" applyFill="1" applyBorder="1" applyAlignment="1" applyProtection="1">
      <alignment horizontal="center" vertical="center" shrinkToFit="1"/>
      <protection/>
    </xf>
    <xf numFmtId="0" fontId="107" fillId="33" borderId="44" xfId="0" applyFont="1" applyFill="1" applyBorder="1" applyAlignment="1" applyProtection="1">
      <alignment horizontal="center" vertical="center" shrinkToFit="1"/>
      <protection/>
    </xf>
    <xf numFmtId="0" fontId="107" fillId="33" borderId="41" xfId="0" applyFont="1" applyFill="1" applyBorder="1" applyAlignment="1" applyProtection="1">
      <alignment horizontal="center" vertical="center" shrinkToFit="1"/>
      <protection/>
    </xf>
    <xf numFmtId="0" fontId="107" fillId="33" borderId="46" xfId="0" applyFont="1" applyFill="1" applyBorder="1" applyAlignment="1" applyProtection="1">
      <alignment horizontal="center" vertical="center" shrinkToFit="1"/>
      <protection/>
    </xf>
    <xf numFmtId="177" fontId="105" fillId="33" borderId="33" xfId="0" applyNumberFormat="1" applyFont="1" applyFill="1" applyBorder="1" applyAlignment="1" applyProtection="1">
      <alignment horizontal="center" vertical="center" shrinkToFit="1"/>
      <protection/>
    </xf>
    <xf numFmtId="177" fontId="105" fillId="33" borderId="0" xfId="0" applyNumberFormat="1" applyFont="1" applyFill="1" applyBorder="1" applyAlignment="1" applyProtection="1">
      <alignment horizontal="center" vertical="center" shrinkToFit="1"/>
      <protection/>
    </xf>
    <xf numFmtId="0" fontId="105" fillId="33" borderId="0" xfId="0" applyFont="1" applyFill="1" applyAlignment="1" applyProtection="1">
      <alignment horizontal="left" vertical="center" shrinkToFit="1"/>
      <protection/>
    </xf>
    <xf numFmtId="0" fontId="121" fillId="33" borderId="33" xfId="0" applyFont="1" applyFill="1" applyBorder="1" applyAlignment="1" applyProtection="1">
      <alignment horizontal="center" vertical="center" shrinkToFit="1"/>
      <protection/>
    </xf>
    <xf numFmtId="0" fontId="121" fillId="33" borderId="0" xfId="0" applyFont="1" applyFill="1" applyBorder="1" applyAlignment="1" applyProtection="1">
      <alignment horizontal="center" vertical="center" shrinkToFit="1"/>
      <protection/>
    </xf>
    <xf numFmtId="0" fontId="103" fillId="33" borderId="49" xfId="0" applyFont="1" applyFill="1" applyBorder="1" applyAlignment="1" applyProtection="1">
      <alignment horizontal="center" vertical="center"/>
      <protection/>
    </xf>
    <xf numFmtId="0" fontId="103" fillId="33" borderId="50" xfId="0" applyFont="1" applyFill="1" applyBorder="1" applyAlignment="1" applyProtection="1">
      <alignment horizontal="center" vertical="center"/>
      <protection/>
    </xf>
    <xf numFmtId="0" fontId="103" fillId="33" borderId="51" xfId="0" applyFont="1" applyFill="1" applyBorder="1" applyAlignment="1" applyProtection="1">
      <alignment horizontal="center" vertical="center"/>
      <protection/>
    </xf>
    <xf numFmtId="0" fontId="103" fillId="33" borderId="52" xfId="0" applyFont="1" applyFill="1" applyBorder="1" applyAlignment="1" applyProtection="1">
      <alignment horizontal="center" vertical="center"/>
      <protection/>
    </xf>
    <xf numFmtId="0" fontId="103" fillId="33" borderId="13" xfId="0" applyFont="1" applyFill="1" applyBorder="1" applyAlignment="1" applyProtection="1">
      <alignment horizontal="center" vertical="center"/>
      <protection/>
    </xf>
    <xf numFmtId="0" fontId="103" fillId="33" borderId="53" xfId="0" applyFont="1" applyFill="1" applyBorder="1" applyAlignment="1" applyProtection="1">
      <alignment horizontal="center" vertical="center"/>
      <protection/>
    </xf>
    <xf numFmtId="0" fontId="103" fillId="33" borderId="54" xfId="0" applyFont="1" applyFill="1" applyBorder="1" applyAlignment="1" applyProtection="1">
      <alignment horizontal="left" vertical="center" wrapText="1"/>
      <protection/>
    </xf>
    <xf numFmtId="0" fontId="103" fillId="33" borderId="50" xfId="0" applyFont="1" applyFill="1" applyBorder="1" applyAlignment="1" applyProtection="1">
      <alignment horizontal="left" vertical="center" wrapText="1"/>
      <protection/>
    </xf>
    <xf numFmtId="0" fontId="103" fillId="33" borderId="55" xfId="0" applyFont="1" applyFill="1" applyBorder="1" applyAlignment="1" applyProtection="1">
      <alignment horizontal="left" vertical="center" wrapText="1"/>
      <protection/>
    </xf>
    <xf numFmtId="0" fontId="103" fillId="33" borderId="56" xfId="0" applyFont="1" applyFill="1" applyBorder="1" applyAlignment="1" applyProtection="1">
      <alignment horizontal="left" vertical="center" wrapText="1"/>
      <protection/>
    </xf>
    <xf numFmtId="0" fontId="103" fillId="33" borderId="13" xfId="0" applyFont="1" applyFill="1" applyBorder="1" applyAlignment="1" applyProtection="1">
      <alignment horizontal="left" vertical="center" wrapText="1"/>
      <protection/>
    </xf>
    <xf numFmtId="0" fontId="103" fillId="33" borderId="57" xfId="0" applyFont="1" applyFill="1" applyBorder="1" applyAlignment="1" applyProtection="1">
      <alignment horizontal="left" vertical="center" wrapText="1"/>
      <protection/>
    </xf>
    <xf numFmtId="0" fontId="105" fillId="33" borderId="33" xfId="0" applyFont="1" applyFill="1" applyBorder="1" applyAlignment="1" applyProtection="1">
      <alignment horizontal="center" vertical="center"/>
      <protection/>
    </xf>
    <xf numFmtId="0" fontId="105" fillId="33" borderId="0" xfId="0" applyFont="1" applyFill="1" applyBorder="1" applyAlignment="1" applyProtection="1">
      <alignment horizontal="center" vertical="center"/>
      <protection/>
    </xf>
    <xf numFmtId="210" fontId="104" fillId="33" borderId="0" xfId="0" applyNumberFormat="1" applyFont="1" applyFill="1" applyBorder="1" applyAlignment="1" applyProtection="1">
      <alignment horizontal="left" vertical="center" shrinkToFit="1"/>
      <protection/>
    </xf>
    <xf numFmtId="0" fontId="122" fillId="33" borderId="37" xfId="0" applyFont="1" applyFill="1" applyBorder="1" applyAlignment="1" applyProtection="1">
      <alignment horizontal="distributed" vertical="center" indent="1"/>
      <protection/>
    </xf>
    <xf numFmtId="0" fontId="122" fillId="33" borderId="38" xfId="0" applyFont="1" applyFill="1" applyBorder="1" applyAlignment="1" applyProtection="1">
      <alignment horizontal="distributed" vertical="center" indent="1"/>
      <protection/>
    </xf>
    <xf numFmtId="0" fontId="122" fillId="33" borderId="33" xfId="0" applyFont="1" applyFill="1" applyBorder="1" applyAlignment="1" applyProtection="1">
      <alignment horizontal="distributed" vertical="center" indent="1"/>
      <protection/>
    </xf>
    <xf numFmtId="0" fontId="122" fillId="33" borderId="0" xfId="0" applyFont="1" applyFill="1" applyBorder="1" applyAlignment="1" applyProtection="1">
      <alignment horizontal="distributed" vertical="center" indent="1"/>
      <protection/>
    </xf>
    <xf numFmtId="0" fontId="122" fillId="33" borderId="52" xfId="0" applyFont="1" applyFill="1" applyBorder="1" applyAlignment="1" applyProtection="1">
      <alignment horizontal="distributed" vertical="center" indent="1"/>
      <protection/>
    </xf>
    <xf numFmtId="0" fontId="122" fillId="33" borderId="13" xfId="0" applyFont="1" applyFill="1" applyBorder="1" applyAlignment="1" applyProtection="1">
      <alignment horizontal="distributed" vertical="center" indent="1"/>
      <protection/>
    </xf>
    <xf numFmtId="180" fontId="123" fillId="33" borderId="38" xfId="0" applyNumberFormat="1" applyFont="1" applyFill="1" applyBorder="1" applyAlignment="1" applyProtection="1">
      <alignment horizontal="right" indent="2"/>
      <protection/>
    </xf>
    <xf numFmtId="180" fontId="123" fillId="33" borderId="45" xfId="0" applyNumberFormat="1" applyFont="1" applyFill="1" applyBorder="1" applyAlignment="1" applyProtection="1">
      <alignment horizontal="right" indent="2"/>
      <protection/>
    </xf>
    <xf numFmtId="180" fontId="123" fillId="33" borderId="0" xfId="0" applyNumberFormat="1" applyFont="1" applyFill="1" applyBorder="1" applyAlignment="1" applyProtection="1">
      <alignment horizontal="right" indent="2"/>
      <protection/>
    </xf>
    <xf numFmtId="180" fontId="123" fillId="33" borderId="58" xfId="0" applyNumberFormat="1" applyFont="1" applyFill="1" applyBorder="1" applyAlignment="1" applyProtection="1">
      <alignment horizontal="right" indent="2"/>
      <protection/>
    </xf>
    <xf numFmtId="0" fontId="105" fillId="33" borderId="33" xfId="0" applyFont="1" applyFill="1" applyBorder="1" applyAlignment="1" applyProtection="1">
      <alignment horizontal="center" vertical="center" shrinkToFit="1"/>
      <protection/>
    </xf>
    <xf numFmtId="0" fontId="105" fillId="33" borderId="0" xfId="0" applyFont="1" applyFill="1" applyBorder="1" applyAlignment="1" applyProtection="1">
      <alignment horizontal="center" vertical="center" shrinkToFit="1"/>
      <protection/>
    </xf>
    <xf numFmtId="181" fontId="103" fillId="33" borderId="13" xfId="0" applyNumberFormat="1" applyFont="1" applyFill="1" applyBorder="1" applyAlignment="1" applyProtection="1">
      <alignment horizontal="right" vertical="center" indent="1"/>
      <protection/>
    </xf>
    <xf numFmtId="181" fontId="103" fillId="33" borderId="57" xfId="0" applyNumberFormat="1" applyFont="1" applyFill="1" applyBorder="1" applyAlignment="1" applyProtection="1">
      <alignment horizontal="right" vertical="center" indent="1"/>
      <protection/>
    </xf>
    <xf numFmtId="0" fontId="105" fillId="33" borderId="33" xfId="0" applyFont="1" applyFill="1" applyBorder="1" applyAlignment="1" applyProtection="1">
      <alignment horizontal="left" vertical="center" indent="3" shrinkToFit="1"/>
      <protection/>
    </xf>
    <xf numFmtId="0" fontId="105" fillId="33" borderId="0" xfId="0" applyFont="1" applyFill="1" applyBorder="1" applyAlignment="1" applyProtection="1">
      <alignment horizontal="left" vertical="center" indent="3" shrinkToFit="1"/>
      <protection/>
    </xf>
    <xf numFmtId="0" fontId="105" fillId="33" borderId="0" xfId="0" applyNumberFormat="1" applyFont="1" applyFill="1" applyBorder="1" applyAlignment="1" applyProtection="1">
      <alignment horizontal="right" vertical="center"/>
      <protection/>
    </xf>
    <xf numFmtId="209" fontId="105" fillId="33" borderId="0" xfId="0" applyNumberFormat="1" applyFont="1" applyFill="1" applyBorder="1" applyAlignment="1" applyProtection="1">
      <alignment horizontal="left" vertical="center" shrinkToFit="1"/>
      <protection/>
    </xf>
    <xf numFmtId="0" fontId="103" fillId="33" borderId="47" xfId="0" applyFont="1" applyFill="1" applyBorder="1" applyAlignment="1" applyProtection="1">
      <alignment horizontal="center" vertical="center" shrinkToFit="1"/>
      <protection/>
    </xf>
    <xf numFmtId="0" fontId="103" fillId="33" borderId="59" xfId="0" applyFont="1" applyFill="1" applyBorder="1" applyAlignment="1" applyProtection="1">
      <alignment horizontal="center" vertical="center" shrinkToFit="1"/>
      <protection/>
    </xf>
    <xf numFmtId="0" fontId="103" fillId="33" borderId="12" xfId="0" applyFont="1" applyFill="1" applyBorder="1" applyAlignment="1" applyProtection="1">
      <alignment horizontal="center" vertical="center"/>
      <protection/>
    </xf>
    <xf numFmtId="0" fontId="103" fillId="33" borderId="47" xfId="0" applyFont="1" applyFill="1" applyBorder="1" applyAlignment="1" applyProtection="1">
      <alignment horizontal="center" vertical="center"/>
      <protection/>
    </xf>
    <xf numFmtId="0" fontId="103" fillId="33" borderId="48" xfId="0" applyFont="1" applyFill="1" applyBorder="1" applyAlignment="1" applyProtection="1">
      <alignment horizontal="center" vertical="center"/>
      <protection/>
    </xf>
    <xf numFmtId="0" fontId="84" fillId="0" borderId="0" xfId="0" applyFont="1" applyFill="1" applyAlignment="1" applyProtection="1">
      <alignment horizontal="right" vertical="center"/>
      <protection/>
    </xf>
    <xf numFmtId="0" fontId="84" fillId="0" borderId="0" xfId="0" applyFont="1" applyFill="1" applyAlignment="1" applyProtection="1">
      <alignment horizontal="center" vertical="center"/>
      <protection locked="0"/>
    </xf>
    <xf numFmtId="0" fontId="84" fillId="0" borderId="0" xfId="0" applyFont="1" applyFill="1" applyAlignment="1" applyProtection="1">
      <alignment horizontal="right" vertical="center" shrinkToFit="1"/>
      <protection/>
    </xf>
    <xf numFmtId="0" fontId="88" fillId="33" borderId="15" xfId="0" applyFont="1" applyFill="1" applyBorder="1" applyAlignment="1" applyProtection="1">
      <alignment horizontal="left" vertical="center" indent="1"/>
      <protection/>
    </xf>
    <xf numFmtId="0" fontId="88" fillId="33" borderId="60" xfId="0" applyFont="1" applyFill="1" applyBorder="1" applyAlignment="1" applyProtection="1">
      <alignment horizontal="left" vertical="center" indent="1"/>
      <protection/>
    </xf>
    <xf numFmtId="0" fontId="88" fillId="33" borderId="62" xfId="0" applyFont="1" applyFill="1" applyBorder="1" applyAlignment="1" applyProtection="1">
      <alignment horizontal="left" vertical="center" indent="1"/>
      <protection/>
    </xf>
    <xf numFmtId="185" fontId="87" fillId="33" borderId="63" xfId="0" applyNumberFormat="1" applyFont="1" applyFill="1" applyBorder="1" applyAlignment="1" applyProtection="1">
      <alignment horizontal="right" vertical="center" shrinkToFit="1"/>
      <protection/>
    </xf>
    <xf numFmtId="179" fontId="87" fillId="33" borderId="63" xfId="0" applyNumberFormat="1" applyFont="1" applyFill="1" applyBorder="1" applyAlignment="1" applyProtection="1">
      <alignment horizontal="right" vertical="center" shrinkToFit="1"/>
      <protection/>
    </xf>
    <xf numFmtId="38" fontId="88" fillId="33" borderId="15" xfId="48" applyFont="1" applyFill="1" applyBorder="1" applyAlignment="1" applyProtection="1">
      <alignment horizontal="right" vertical="center" shrinkToFit="1"/>
      <protection locked="0"/>
    </xf>
    <xf numFmtId="38" fontId="88" fillId="33" borderId="60" xfId="48" applyFont="1" applyFill="1" applyBorder="1" applyAlignment="1" applyProtection="1">
      <alignment horizontal="right" vertical="center" shrinkToFit="1"/>
      <protection locked="0"/>
    </xf>
    <xf numFmtId="38" fontId="88" fillId="33" borderId="62" xfId="48" applyFont="1" applyFill="1" applyBorder="1" applyAlignment="1" applyProtection="1">
      <alignment horizontal="right" vertical="center" shrinkToFit="1"/>
      <protection locked="0"/>
    </xf>
    <xf numFmtId="0" fontId="89" fillId="33" borderId="60" xfId="0" applyFont="1" applyFill="1" applyBorder="1" applyAlignment="1" applyProtection="1">
      <alignment horizontal="center" vertical="center" shrinkToFit="1"/>
      <protection/>
    </xf>
    <xf numFmtId="0" fontId="89" fillId="33" borderId="61" xfId="0" applyFont="1" applyFill="1" applyBorder="1" applyAlignment="1" applyProtection="1">
      <alignment horizontal="center" vertical="center" shrinkToFit="1"/>
      <protection/>
    </xf>
    <xf numFmtId="0" fontId="105" fillId="33" borderId="13" xfId="0" applyFont="1" applyFill="1" applyBorder="1" applyAlignment="1" applyProtection="1">
      <alignment horizontal="left" vertical="center"/>
      <protection/>
    </xf>
    <xf numFmtId="0" fontId="124" fillId="33" borderId="13" xfId="0" applyFont="1" applyFill="1" applyBorder="1" applyAlignment="1" applyProtection="1">
      <alignment horizontal="center" vertical="center"/>
      <protection/>
    </xf>
    <xf numFmtId="0" fontId="104" fillId="33" borderId="10" xfId="0" applyFont="1" applyFill="1" applyBorder="1" applyAlignment="1" applyProtection="1">
      <alignment horizontal="center" vertical="center"/>
      <protection/>
    </xf>
    <xf numFmtId="0" fontId="104" fillId="33" borderId="59" xfId="0" applyFont="1" applyFill="1" applyBorder="1" applyAlignment="1" applyProtection="1">
      <alignment horizontal="center" vertical="center"/>
      <protection/>
    </xf>
    <xf numFmtId="199" fontId="104" fillId="33" borderId="47" xfId="0" applyNumberFormat="1" applyFont="1" applyFill="1" applyBorder="1" applyAlignment="1" applyProtection="1">
      <alignment horizontal="center" vertical="center"/>
      <protection/>
    </xf>
    <xf numFmtId="199" fontId="104" fillId="33" borderId="11" xfId="0" applyNumberFormat="1" applyFont="1" applyFill="1" applyBorder="1" applyAlignment="1" applyProtection="1">
      <alignment horizontal="center" vertical="center"/>
      <protection/>
    </xf>
    <xf numFmtId="199" fontId="104" fillId="33" borderId="59" xfId="0" applyNumberFormat="1" applyFont="1" applyFill="1" applyBorder="1" applyAlignment="1" applyProtection="1">
      <alignment horizontal="center" vertical="center"/>
      <protection/>
    </xf>
    <xf numFmtId="179" fontId="104" fillId="33" borderId="47" xfId="0" applyNumberFormat="1" applyFont="1" applyFill="1" applyBorder="1" applyAlignment="1" applyProtection="1">
      <alignment horizontal="center" vertical="center" shrinkToFit="1"/>
      <protection/>
    </xf>
    <xf numFmtId="179" fontId="104" fillId="33" borderId="11" xfId="0" applyNumberFormat="1" applyFont="1" applyFill="1" applyBorder="1" applyAlignment="1" applyProtection="1">
      <alignment horizontal="center" vertical="center" shrinkToFit="1"/>
      <protection/>
    </xf>
    <xf numFmtId="179" fontId="104" fillId="33" borderId="48" xfId="0" applyNumberFormat="1" applyFont="1" applyFill="1" applyBorder="1" applyAlignment="1" applyProtection="1">
      <alignment horizontal="center" vertical="center" shrinkToFit="1"/>
      <protection/>
    </xf>
    <xf numFmtId="0" fontId="104" fillId="33" borderId="64" xfId="0" applyFont="1" applyFill="1" applyBorder="1" applyAlignment="1" applyProtection="1">
      <alignment horizontal="center" vertical="center"/>
      <protection/>
    </xf>
    <xf numFmtId="0" fontId="104" fillId="33" borderId="34" xfId="0" applyFont="1" applyFill="1" applyBorder="1" applyAlignment="1" applyProtection="1">
      <alignment horizontal="center" vertical="center"/>
      <protection/>
    </xf>
    <xf numFmtId="38" fontId="103" fillId="33" borderId="18" xfId="48" applyFont="1" applyFill="1" applyBorder="1" applyAlignment="1" applyProtection="1">
      <alignment horizontal="right" vertical="center"/>
      <protection/>
    </xf>
    <xf numFmtId="38" fontId="103" fillId="33" borderId="35" xfId="48" applyFont="1" applyFill="1" applyBorder="1" applyAlignment="1" applyProtection="1">
      <alignment horizontal="right" vertical="center"/>
      <protection/>
    </xf>
    <xf numFmtId="38" fontId="103" fillId="33" borderId="34" xfId="48" applyFont="1" applyFill="1" applyBorder="1" applyAlignment="1" applyProtection="1">
      <alignment horizontal="right" vertical="center"/>
      <protection/>
    </xf>
    <xf numFmtId="38" fontId="109" fillId="33" borderId="18" xfId="48" applyFont="1" applyFill="1" applyBorder="1" applyAlignment="1" applyProtection="1">
      <alignment horizontal="right" vertical="center" shrinkToFit="1"/>
      <protection/>
    </xf>
    <xf numFmtId="38" fontId="109" fillId="33" borderId="35" xfId="48" applyFont="1" applyFill="1" applyBorder="1" applyAlignment="1" applyProtection="1">
      <alignment horizontal="right" vertical="center" shrinkToFit="1"/>
      <protection/>
    </xf>
    <xf numFmtId="38" fontId="109" fillId="33" borderId="36" xfId="48" applyFont="1" applyFill="1" applyBorder="1" applyAlignment="1" applyProtection="1">
      <alignment horizontal="right" vertical="center" shrinkToFit="1"/>
      <protection/>
    </xf>
    <xf numFmtId="0" fontId="104" fillId="33" borderId="65" xfId="0" applyFont="1" applyFill="1" applyBorder="1" applyAlignment="1" applyProtection="1">
      <alignment horizontal="center" vertical="center"/>
      <protection/>
    </xf>
    <xf numFmtId="0" fontId="104" fillId="33" borderId="62" xfId="0" applyFont="1" applyFill="1" applyBorder="1" applyAlignment="1" applyProtection="1">
      <alignment horizontal="center" vertical="center"/>
      <protection/>
    </xf>
    <xf numFmtId="0" fontId="120" fillId="33" borderId="0" xfId="0" applyFont="1" applyFill="1" applyAlignment="1" applyProtection="1">
      <alignment horizontal="left" vertical="center"/>
      <protection/>
    </xf>
    <xf numFmtId="0" fontId="104" fillId="33" borderId="0" xfId="0" applyFont="1" applyFill="1" applyAlignment="1" applyProtection="1">
      <alignment horizontal="right" vertical="center"/>
      <protection/>
    </xf>
    <xf numFmtId="38" fontId="103" fillId="33" borderId="15" xfId="48" applyFont="1" applyFill="1" applyBorder="1" applyAlignment="1" applyProtection="1">
      <alignment horizontal="right" vertical="center"/>
      <protection/>
    </xf>
    <xf numFmtId="38" fontId="103" fillId="33" borderId="60" xfId="48" applyFont="1" applyFill="1" applyBorder="1" applyAlignment="1" applyProtection="1">
      <alignment horizontal="right" vertical="center"/>
      <protection/>
    </xf>
    <xf numFmtId="38" fontId="103" fillId="33" borderId="62" xfId="48" applyFont="1" applyFill="1" applyBorder="1" applyAlignment="1" applyProtection="1">
      <alignment horizontal="right" vertical="center"/>
      <protection/>
    </xf>
    <xf numFmtId="38" fontId="109" fillId="33" borderId="15" xfId="48" applyFont="1" applyFill="1" applyBorder="1" applyAlignment="1" applyProtection="1">
      <alignment horizontal="right" vertical="center" shrinkToFit="1"/>
      <protection/>
    </xf>
    <xf numFmtId="38" fontId="109" fillId="33" borderId="60" xfId="48" applyFont="1" applyFill="1" applyBorder="1" applyAlignment="1" applyProtection="1">
      <alignment horizontal="right" vertical="center" shrinkToFit="1"/>
      <protection/>
    </xf>
    <xf numFmtId="38" fontId="109" fillId="33" borderId="61" xfId="48" applyFont="1" applyFill="1" applyBorder="1" applyAlignment="1" applyProtection="1">
      <alignment horizontal="right" vertical="center" shrinkToFit="1"/>
      <protection/>
    </xf>
    <xf numFmtId="0" fontId="103" fillId="33" borderId="0" xfId="0" applyFont="1" applyFill="1" applyBorder="1" applyAlignment="1" applyProtection="1">
      <alignment horizontal="center" vertical="top" shrinkToFit="1"/>
      <protection/>
    </xf>
    <xf numFmtId="0" fontId="125" fillId="0" borderId="13" xfId="0" applyFont="1" applyFill="1" applyBorder="1" applyAlignment="1" applyProtection="1">
      <alignment horizontal="center" vertical="center"/>
      <protection/>
    </xf>
    <xf numFmtId="0" fontId="84" fillId="33" borderId="38" xfId="0" applyFont="1" applyFill="1" applyBorder="1" applyAlignment="1" applyProtection="1">
      <alignment horizontal="right" vertical="center" indent="1"/>
      <protection/>
    </xf>
    <xf numFmtId="0" fontId="84" fillId="33" borderId="47" xfId="0" applyFont="1" applyFill="1" applyBorder="1" applyAlignment="1" applyProtection="1">
      <alignment horizontal="center" vertical="center"/>
      <protection/>
    </xf>
    <xf numFmtId="0" fontId="84" fillId="33" borderId="48" xfId="0" applyFont="1" applyFill="1" applyBorder="1" applyAlignment="1" applyProtection="1">
      <alignment horizontal="center" vertical="center"/>
      <protection/>
    </xf>
    <xf numFmtId="0" fontId="103" fillId="33" borderId="38" xfId="0" applyFont="1" applyFill="1" applyBorder="1" applyAlignment="1" applyProtection="1">
      <alignment horizontal="right" vertical="center" indent="1"/>
      <protection/>
    </xf>
    <xf numFmtId="0" fontId="84" fillId="33" borderId="47" xfId="0" applyFont="1" applyFill="1" applyBorder="1" applyAlignment="1" applyProtection="1">
      <alignment horizontal="center" vertical="center" shrinkToFit="1"/>
      <protection/>
    </xf>
    <xf numFmtId="0" fontId="84" fillId="33" borderId="59" xfId="0" applyFont="1" applyFill="1" applyBorder="1" applyAlignment="1" applyProtection="1">
      <alignment horizontal="center" vertical="center" shrinkToFit="1"/>
      <protection/>
    </xf>
    <xf numFmtId="0" fontId="84" fillId="33" borderId="12" xfId="0" applyFont="1" applyFill="1" applyBorder="1" applyAlignment="1" applyProtection="1">
      <alignment horizontal="center" vertical="center"/>
      <protection/>
    </xf>
    <xf numFmtId="0" fontId="84" fillId="33" borderId="12" xfId="0" applyFont="1" applyFill="1" applyBorder="1" applyAlignment="1" applyProtection="1">
      <alignment horizontal="distributed" vertical="center" indent="1"/>
      <protection/>
    </xf>
    <xf numFmtId="0" fontId="93" fillId="0" borderId="0" xfId="0" applyNumberFormat="1" applyFont="1" applyFill="1" applyBorder="1" applyAlignment="1" applyProtection="1">
      <alignment horizontal="right" vertical="center"/>
      <protection/>
    </xf>
    <xf numFmtId="0" fontId="99" fillId="10" borderId="0" xfId="0" applyFont="1" applyFill="1" applyBorder="1" applyAlignment="1" applyProtection="1">
      <alignment horizontal="left" vertical="top"/>
      <protection/>
    </xf>
    <xf numFmtId="0" fontId="126" fillId="0" borderId="0" xfId="0" applyFont="1" applyFill="1" applyAlignment="1" applyProtection="1">
      <alignment horizontal="left" vertical="top" wrapText="1"/>
      <protection/>
    </xf>
    <xf numFmtId="38" fontId="84" fillId="5" borderId="18" xfId="48" applyFont="1" applyFill="1" applyBorder="1" applyAlignment="1" applyProtection="1">
      <alignment horizontal="right" vertical="center"/>
      <protection/>
    </xf>
    <xf numFmtId="38" fontId="84" fillId="5" borderId="35" xfId="48" applyFont="1" applyFill="1" applyBorder="1" applyAlignment="1" applyProtection="1">
      <alignment horizontal="right" vertical="center"/>
      <protection/>
    </xf>
    <xf numFmtId="38" fontId="84" fillId="5" borderId="34" xfId="48" applyFont="1" applyFill="1" applyBorder="1" applyAlignment="1" applyProtection="1">
      <alignment horizontal="right" vertical="center"/>
      <protection/>
    </xf>
    <xf numFmtId="38" fontId="88" fillId="0" borderId="15" xfId="48" applyFont="1" applyFill="1" applyBorder="1" applyAlignment="1" applyProtection="1">
      <alignment horizontal="right" vertical="center" shrinkToFit="1"/>
      <protection/>
    </xf>
    <xf numFmtId="38" fontId="88" fillId="0" borderId="60" xfId="48" applyFont="1" applyFill="1" applyBorder="1" applyAlignment="1" applyProtection="1">
      <alignment horizontal="right" vertical="center" shrinkToFit="1"/>
      <protection/>
    </xf>
    <xf numFmtId="38" fontId="88" fillId="0" borderId="62" xfId="48" applyFont="1" applyFill="1" applyBorder="1" applyAlignment="1" applyProtection="1">
      <alignment horizontal="right" vertical="center" shrinkToFit="1"/>
      <protection/>
    </xf>
    <xf numFmtId="0" fontId="92" fillId="6" borderId="18" xfId="0" applyFont="1" applyFill="1" applyBorder="1" applyAlignment="1" applyProtection="1">
      <alignment horizontal="left" vertical="center" wrapText="1"/>
      <protection/>
    </xf>
    <xf numFmtId="0" fontId="92" fillId="6" borderId="35" xfId="0" applyFont="1" applyFill="1" applyBorder="1" applyAlignment="1" applyProtection="1">
      <alignment horizontal="left" vertical="center" wrapText="1"/>
      <protection/>
    </xf>
    <xf numFmtId="0" fontId="92" fillId="6" borderId="34" xfId="0" applyFont="1" applyFill="1" applyBorder="1" applyAlignment="1" applyProtection="1">
      <alignment horizontal="left" vertical="center" wrapText="1"/>
      <protection/>
    </xf>
    <xf numFmtId="185" fontId="92" fillId="6" borderId="18" xfId="0" applyNumberFormat="1" applyFont="1" applyFill="1" applyBorder="1" applyAlignment="1" applyProtection="1" quotePrefix="1">
      <alignment horizontal="right" vertical="center" shrinkToFit="1"/>
      <protection/>
    </xf>
    <xf numFmtId="185" fontId="92" fillId="6" borderId="34" xfId="0" applyNumberFormat="1" applyFont="1" applyFill="1" applyBorder="1" applyAlignment="1" applyProtection="1" quotePrefix="1">
      <alignment horizontal="right" vertical="center" shrinkToFit="1"/>
      <protection/>
    </xf>
    <xf numFmtId="179" fontId="92" fillId="6" borderId="18" xfId="0" applyNumberFormat="1" applyFont="1" applyFill="1" applyBorder="1" applyAlignment="1" applyProtection="1">
      <alignment horizontal="right" vertical="center" shrinkToFit="1"/>
      <protection/>
    </xf>
    <xf numFmtId="179" fontId="92" fillId="6" borderId="34" xfId="0" applyNumberFormat="1" applyFont="1" applyFill="1" applyBorder="1" applyAlignment="1" applyProtection="1">
      <alignment horizontal="right" vertical="center" shrinkToFit="1"/>
      <protection/>
    </xf>
    <xf numFmtId="179" fontId="93" fillId="5" borderId="18" xfId="0" applyNumberFormat="1" applyFont="1" applyFill="1" applyBorder="1" applyAlignment="1" applyProtection="1">
      <alignment horizontal="right" vertical="center" shrinkToFit="1"/>
      <protection/>
    </xf>
    <xf numFmtId="179" fontId="93" fillId="5" borderId="35" xfId="0" applyNumberFormat="1" applyFont="1" applyFill="1" applyBorder="1" applyAlignment="1" applyProtection="1">
      <alignment horizontal="right" vertical="center" shrinkToFit="1"/>
      <protection/>
    </xf>
    <xf numFmtId="179" fontId="93" fillId="5" borderId="34" xfId="0" applyNumberFormat="1" applyFont="1" applyFill="1" applyBorder="1" applyAlignment="1" applyProtection="1">
      <alignment horizontal="right" vertical="center" shrinkToFit="1"/>
      <protection/>
    </xf>
    <xf numFmtId="0" fontId="92" fillId="0" borderId="18" xfId="0" applyFont="1" applyFill="1" applyBorder="1" applyAlignment="1" applyProtection="1">
      <alignment horizontal="left" vertical="center" wrapText="1" shrinkToFit="1"/>
      <protection/>
    </xf>
    <xf numFmtId="0" fontId="92" fillId="0" borderId="36" xfId="0" applyFont="1" applyFill="1" applyBorder="1" applyAlignment="1" applyProtection="1">
      <alignment horizontal="left" vertical="center" wrapText="1" shrinkToFit="1"/>
      <protection/>
    </xf>
    <xf numFmtId="0" fontId="92" fillId="0" borderId="18" xfId="0" applyNumberFormat="1" applyFont="1" applyFill="1" applyBorder="1" applyAlignment="1" applyProtection="1">
      <alignment vertical="center"/>
      <protection/>
    </xf>
    <xf numFmtId="0" fontId="92" fillId="0" borderId="36" xfId="0" applyNumberFormat="1" applyFont="1" applyFill="1" applyBorder="1" applyAlignment="1" applyProtection="1">
      <alignment vertical="center"/>
      <protection/>
    </xf>
    <xf numFmtId="0" fontId="92" fillId="6" borderId="18" xfId="0" applyFont="1" applyFill="1" applyBorder="1" applyAlignment="1" applyProtection="1">
      <alignment horizontal="left" vertical="center" wrapText="1" indent="1"/>
      <protection/>
    </xf>
    <xf numFmtId="0" fontId="92" fillId="6" borderId="35" xfId="0" applyFont="1" applyFill="1" applyBorder="1" applyAlignment="1" applyProtection="1">
      <alignment horizontal="left" vertical="center" wrapText="1" indent="1"/>
      <protection/>
    </xf>
    <xf numFmtId="0" fontId="92" fillId="6" borderId="34" xfId="0" applyFont="1" applyFill="1" applyBorder="1" applyAlignment="1" applyProtection="1">
      <alignment horizontal="left" vertical="center" wrapText="1" indent="1"/>
      <protection/>
    </xf>
    <xf numFmtId="0" fontId="89" fillId="6" borderId="54" xfId="0" applyFont="1" applyFill="1" applyBorder="1" applyAlignment="1" applyProtection="1">
      <alignment horizontal="left" vertical="center" wrapText="1"/>
      <protection/>
    </xf>
    <xf numFmtId="0" fontId="89" fillId="6" borderId="50" xfId="0" applyFont="1" applyFill="1" applyBorder="1" applyAlignment="1" applyProtection="1">
      <alignment horizontal="left" vertical="center" wrapText="1"/>
      <protection/>
    </xf>
    <xf numFmtId="0" fontId="89" fillId="6" borderId="55" xfId="0" applyFont="1" applyFill="1" applyBorder="1" applyAlignment="1" applyProtection="1">
      <alignment horizontal="left" vertical="center" wrapText="1"/>
      <protection/>
    </xf>
    <xf numFmtId="0" fontId="89" fillId="6" borderId="56" xfId="0" applyFont="1" applyFill="1" applyBorder="1" applyAlignment="1" applyProtection="1">
      <alignment horizontal="left" vertical="center" wrapText="1"/>
      <protection/>
    </xf>
    <xf numFmtId="0" fontId="89" fillId="6" borderId="13" xfId="0" applyFont="1" applyFill="1" applyBorder="1" applyAlignment="1" applyProtection="1">
      <alignment horizontal="left" vertical="center" wrapText="1"/>
      <protection/>
    </xf>
    <xf numFmtId="0" fontId="89" fillId="6" borderId="57" xfId="0" applyFont="1" applyFill="1" applyBorder="1" applyAlignment="1" applyProtection="1">
      <alignment horizontal="left" vertical="center" wrapText="1"/>
      <protection/>
    </xf>
    <xf numFmtId="0" fontId="93" fillId="0" borderId="33" xfId="0" applyFont="1" applyFill="1" applyBorder="1" applyAlignment="1" applyProtection="1">
      <alignment horizontal="center" vertical="center"/>
      <protection/>
    </xf>
    <xf numFmtId="0" fontId="93" fillId="0" borderId="0" xfId="0" applyFont="1" applyFill="1" applyBorder="1" applyAlignment="1" applyProtection="1">
      <alignment horizontal="center" vertical="center"/>
      <protection/>
    </xf>
    <xf numFmtId="209" fontId="93" fillId="0" borderId="0" xfId="0" applyNumberFormat="1" applyFont="1" applyFill="1" applyBorder="1" applyAlignment="1" applyProtection="1">
      <alignment horizontal="left" vertical="center" indent="1"/>
      <protection/>
    </xf>
    <xf numFmtId="0" fontId="86" fillId="0" borderId="33" xfId="0" applyFont="1" applyFill="1" applyBorder="1" applyAlignment="1" applyProtection="1">
      <alignment horizontal="center" vertical="center"/>
      <protection/>
    </xf>
    <xf numFmtId="0" fontId="86" fillId="0" borderId="0" xfId="0" applyFont="1" applyFill="1" applyBorder="1" applyAlignment="1" applyProtection="1">
      <alignment horizontal="center" vertical="center"/>
      <protection/>
    </xf>
    <xf numFmtId="0" fontId="93" fillId="0" borderId="33" xfId="0" applyFont="1" applyFill="1" applyBorder="1" applyAlignment="1" applyProtection="1">
      <alignment horizontal="left" vertical="center" indent="3"/>
      <protection/>
    </xf>
    <xf numFmtId="0" fontId="93" fillId="0" borderId="0" xfId="0" applyFont="1" applyFill="1" applyBorder="1" applyAlignment="1" applyProtection="1">
      <alignment horizontal="left" vertical="center" indent="3"/>
      <protection/>
    </xf>
    <xf numFmtId="202" fontId="113" fillId="6" borderId="43" xfId="0" applyNumberFormat="1" applyFont="1" applyFill="1" applyBorder="1" applyAlignment="1" applyProtection="1">
      <alignment horizontal="center" vertical="center" shrinkToFit="1"/>
      <protection/>
    </xf>
    <xf numFmtId="202" fontId="113" fillId="6" borderId="38" xfId="0" applyNumberFormat="1" applyFont="1" applyFill="1" applyBorder="1" applyAlignment="1" applyProtection="1">
      <alignment horizontal="center" vertical="center" shrinkToFit="1"/>
      <protection/>
    </xf>
    <xf numFmtId="202" fontId="113" fillId="6" borderId="39" xfId="0" applyNumberFormat="1" applyFont="1" applyFill="1" applyBorder="1" applyAlignment="1" applyProtection="1">
      <alignment horizontal="center" vertical="center" shrinkToFit="1"/>
      <protection/>
    </xf>
    <xf numFmtId="202" fontId="113" fillId="6" borderId="44" xfId="0" applyNumberFormat="1" applyFont="1" applyFill="1" applyBorder="1" applyAlignment="1" applyProtection="1">
      <alignment horizontal="center" vertical="center" shrinkToFit="1"/>
      <protection/>
    </xf>
    <xf numFmtId="202" fontId="113" fillId="6" borderId="41" xfId="0" applyNumberFormat="1" applyFont="1" applyFill="1" applyBorder="1" applyAlignment="1" applyProtection="1">
      <alignment horizontal="center" vertical="center" shrinkToFit="1"/>
      <protection/>
    </xf>
    <xf numFmtId="202" fontId="113" fillId="6" borderId="42" xfId="0" applyNumberFormat="1" applyFont="1" applyFill="1" applyBorder="1" applyAlignment="1" applyProtection="1">
      <alignment horizontal="center" vertical="center" shrinkToFit="1"/>
      <protection/>
    </xf>
    <xf numFmtId="0" fontId="113" fillId="6" borderId="43" xfId="0" applyFont="1" applyFill="1" applyBorder="1" applyAlignment="1" applyProtection="1">
      <alignment horizontal="center" vertical="center" shrinkToFit="1"/>
      <protection/>
    </xf>
    <xf numFmtId="0" fontId="113" fillId="6" borderId="38" xfId="0" applyFont="1" applyFill="1" applyBorder="1" applyAlignment="1" applyProtection="1">
      <alignment horizontal="center" vertical="center" shrinkToFit="1"/>
      <protection/>
    </xf>
    <xf numFmtId="0" fontId="113" fillId="6" borderId="45" xfId="0" applyFont="1" applyFill="1" applyBorder="1" applyAlignment="1" applyProtection="1">
      <alignment horizontal="center" vertical="center" shrinkToFit="1"/>
      <protection/>
    </xf>
    <xf numFmtId="0" fontId="113" fillId="6" borderId="44" xfId="0" applyFont="1" applyFill="1" applyBorder="1" applyAlignment="1" applyProtection="1">
      <alignment horizontal="center" vertical="center" shrinkToFit="1"/>
      <protection/>
    </xf>
    <xf numFmtId="0" fontId="113" fillId="6" borderId="41" xfId="0" applyFont="1" applyFill="1" applyBorder="1" applyAlignment="1" applyProtection="1">
      <alignment horizontal="center" vertical="center" shrinkToFit="1"/>
      <protection/>
    </xf>
    <xf numFmtId="0" fontId="113" fillId="6" borderId="46" xfId="0" applyFont="1" applyFill="1" applyBorder="1" applyAlignment="1" applyProtection="1">
      <alignment horizontal="center" vertical="center" shrinkToFit="1"/>
      <protection/>
    </xf>
    <xf numFmtId="0" fontId="127" fillId="0" borderId="0" xfId="0" applyFont="1" applyFill="1" applyAlignment="1" applyProtection="1">
      <alignment horizontal="left" vertical="top" wrapText="1"/>
      <protection/>
    </xf>
    <xf numFmtId="191" fontId="87" fillId="34" borderId="0" xfId="0" applyNumberFormat="1" applyFont="1" applyFill="1" applyAlignment="1" applyProtection="1">
      <alignment horizontal="right" vertical="center"/>
      <protection/>
    </xf>
    <xf numFmtId="0" fontId="84" fillId="0" borderId="0" xfId="0" applyFont="1" applyFill="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theme="3" tint="0.7999799847602844"/>
        </patternFill>
      </fill>
    </dxf>
    <dxf>
      <fill>
        <patternFill>
          <bgColor theme="5" tint="0.7999799847602844"/>
        </patternFill>
      </fill>
    </dxf>
    <dxf/>
    <dxf>
      <fill>
        <patternFill>
          <bgColor theme="5" tint="0.5999600291252136"/>
        </patternFill>
      </fill>
    </dxf>
    <dxf>
      <fill>
        <patternFill>
          <bgColor theme="3" tint="0.7999799847602844"/>
        </patternFill>
      </fill>
    </dxf>
    <dxf>
      <fill>
        <patternFill>
          <bgColor theme="5" tint="0.7999799847602844"/>
        </patternFill>
      </fill>
    </dxf>
    <dxf/>
    <dxf>
      <fill>
        <patternFill>
          <bgColor theme="5" tint="0.5999600291252136"/>
        </patternFill>
      </fill>
    </dxf>
    <dxf>
      <numFmt numFmtId="195" formatCode="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152400</xdr:rowOff>
    </xdr:from>
    <xdr:to>
      <xdr:col>18</xdr:col>
      <xdr:colOff>9525</xdr:colOff>
      <xdr:row>14</xdr:row>
      <xdr:rowOff>114300</xdr:rowOff>
    </xdr:to>
    <xdr:sp>
      <xdr:nvSpPr>
        <xdr:cNvPr id="1" name="テキスト ボックス 3"/>
        <xdr:cNvSpPr txBox="1">
          <a:spLocks noChangeArrowheads="1"/>
        </xdr:cNvSpPr>
      </xdr:nvSpPr>
      <xdr:spPr>
        <a:xfrm>
          <a:off x="5400675" y="3133725"/>
          <a:ext cx="342900" cy="400050"/>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twoCellAnchor>
    <xdr:from>
      <xdr:col>35</xdr:col>
      <xdr:colOff>0</xdr:colOff>
      <xdr:row>12</xdr:row>
      <xdr:rowOff>152400</xdr:rowOff>
    </xdr:from>
    <xdr:to>
      <xdr:col>36</xdr:col>
      <xdr:colOff>0</xdr:colOff>
      <xdr:row>14</xdr:row>
      <xdr:rowOff>114300</xdr:rowOff>
    </xdr:to>
    <xdr:sp>
      <xdr:nvSpPr>
        <xdr:cNvPr id="2" name="テキスト ボックス 6"/>
        <xdr:cNvSpPr txBox="1">
          <a:spLocks noChangeArrowheads="1"/>
        </xdr:cNvSpPr>
      </xdr:nvSpPr>
      <xdr:spPr>
        <a:xfrm>
          <a:off x="11134725" y="3133725"/>
          <a:ext cx="333375" cy="40005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152400</xdr:rowOff>
    </xdr:from>
    <xdr:to>
      <xdr:col>18</xdr:col>
      <xdr:colOff>0</xdr:colOff>
      <xdr:row>14</xdr:row>
      <xdr:rowOff>95250</xdr:rowOff>
    </xdr:to>
    <xdr:sp>
      <xdr:nvSpPr>
        <xdr:cNvPr id="1" name="テキスト ボックス 1"/>
        <xdr:cNvSpPr txBox="1">
          <a:spLocks noChangeArrowheads="1"/>
        </xdr:cNvSpPr>
      </xdr:nvSpPr>
      <xdr:spPr>
        <a:xfrm>
          <a:off x="5400675" y="3133725"/>
          <a:ext cx="333375" cy="381000"/>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twoCellAnchor>
    <xdr:from>
      <xdr:col>14</xdr:col>
      <xdr:colOff>38100</xdr:colOff>
      <xdr:row>1</xdr:row>
      <xdr:rowOff>95250</xdr:rowOff>
    </xdr:from>
    <xdr:to>
      <xdr:col>17</xdr:col>
      <xdr:colOff>304800</xdr:colOff>
      <xdr:row>6</xdr:row>
      <xdr:rowOff>19050</xdr:rowOff>
    </xdr:to>
    <xdr:sp>
      <xdr:nvSpPr>
        <xdr:cNvPr id="2" name="楕円 2"/>
        <xdr:cNvSpPr>
          <a:spLocks/>
        </xdr:cNvSpPr>
      </xdr:nvSpPr>
      <xdr:spPr>
        <a:xfrm>
          <a:off x="4438650" y="304800"/>
          <a:ext cx="1266825" cy="971550"/>
        </a:xfrm>
        <a:prstGeom prst="ellipse">
          <a:avLst/>
        </a:prstGeom>
        <a:solidFill>
          <a:srgbClr val="C3D69B"/>
        </a:solidFill>
        <a:ln w="25400" cmpd="sng">
          <a:solidFill>
            <a:srgbClr val="1C334E"/>
          </a:solidFill>
          <a:headEnd type="none"/>
          <a:tailEnd type="none"/>
        </a:ln>
      </xdr:spPr>
      <xdr:txBody>
        <a:bodyPr vertOverflow="clip" wrap="square" anchor="ctr"/>
        <a:p>
          <a:pPr algn="ctr">
            <a:defRPr/>
          </a:pPr>
          <a:r>
            <a:rPr lang="en-US" cap="none" sz="1800" b="1" i="0" u="none" baseline="0">
              <a:solidFill>
                <a:srgbClr val="008000"/>
              </a:solidFill>
            </a:rPr>
            <a:t>記入例シート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J210"/>
  <sheetViews>
    <sheetView showGridLines="0" showZeros="0" tabSelected="1" zoomScale="99" zoomScaleNormal="99" zoomScaleSheetLayoutView="100" workbookViewId="0" topLeftCell="A1">
      <selection activeCell="F7" sqref="F7"/>
    </sheetView>
  </sheetViews>
  <sheetFormatPr defaultColWidth="5.00390625" defaultRowHeight="24.75" customHeight="1"/>
  <cols>
    <col min="1" max="2" width="3.00390625" style="1" customWidth="1"/>
    <col min="3" max="18" width="5.00390625" style="1" customWidth="1"/>
    <col min="19" max="20" width="3.00390625" style="42" customWidth="1"/>
    <col min="21" max="36" width="5.00390625" style="42" customWidth="1"/>
    <col min="37" max="38" width="3.00390625" style="42" customWidth="1"/>
    <col min="39" max="58" width="5.00390625" style="42" customWidth="1"/>
    <col min="59" max="16384" width="5.00390625" style="1" customWidth="1"/>
  </cols>
  <sheetData>
    <row r="1" spans="19:62" ht="16.5" customHeight="1">
      <c r="S1" s="35"/>
      <c r="T1" s="35"/>
      <c r="U1" s="35"/>
      <c r="V1" s="36"/>
      <c r="W1" s="36"/>
      <c r="X1" s="36"/>
      <c r="Y1" s="36"/>
      <c r="Z1" s="36"/>
      <c r="AA1" s="36"/>
      <c r="AB1" s="36"/>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5"/>
      <c r="BH1" s="5"/>
      <c r="BI1" s="5"/>
      <c r="BJ1" s="5"/>
    </row>
    <row r="2" spans="3:62" ht="16.5" customHeight="1">
      <c r="C2" s="29" t="s">
        <v>24</v>
      </c>
      <c r="D2" s="19">
        <v>0.1</v>
      </c>
      <c r="E2" s="1" t="s">
        <v>31</v>
      </c>
      <c r="L2" s="428">
        <f>IF(M41=SUM(M37,M77,M109),"","※税率指定されていない箇所があります")</f>
      </c>
      <c r="M2" s="428"/>
      <c r="N2" s="428"/>
      <c r="O2" s="428"/>
      <c r="P2" s="428"/>
      <c r="Q2" s="428"/>
      <c r="S2" s="35"/>
      <c r="T2" s="35"/>
      <c r="U2" s="35"/>
      <c r="V2" s="37">
        <v>1</v>
      </c>
      <c r="W2" s="36">
        <f>IF(M77=0,0,1)</f>
        <v>0</v>
      </c>
      <c r="X2" s="36">
        <f>IF(M109=0,0,1)</f>
        <v>0</v>
      </c>
      <c r="Y2" s="36"/>
      <c r="Z2" s="36">
        <f>SUM(V2:X2)</f>
        <v>1</v>
      </c>
      <c r="AA2" s="36"/>
      <c r="AB2" s="36"/>
      <c r="AC2" s="35"/>
      <c r="AD2" s="35"/>
      <c r="AE2" s="35"/>
      <c r="AF2" s="35"/>
      <c r="AG2" s="35"/>
      <c r="AH2" s="35"/>
      <c r="AI2" s="35"/>
      <c r="AJ2" s="35"/>
      <c r="AK2" s="35"/>
      <c r="AL2" s="35"/>
      <c r="AM2" s="35"/>
      <c r="AN2" s="38"/>
      <c r="AO2" s="35"/>
      <c r="AP2" s="35"/>
      <c r="AQ2" s="35"/>
      <c r="AR2" s="35"/>
      <c r="AS2" s="35"/>
      <c r="AT2" s="35"/>
      <c r="AU2" s="35"/>
      <c r="AV2" s="35"/>
      <c r="AW2" s="35"/>
      <c r="AX2" s="35"/>
      <c r="AY2" s="35"/>
      <c r="AZ2" s="35"/>
      <c r="BA2" s="35"/>
      <c r="BB2" s="35"/>
      <c r="BC2" s="35"/>
      <c r="BD2" s="35"/>
      <c r="BE2" s="35"/>
      <c r="BF2" s="35"/>
      <c r="BG2" s="5"/>
      <c r="BH2" s="5"/>
      <c r="BI2" s="5"/>
      <c r="BJ2" s="5"/>
    </row>
    <row r="3" spans="3:62" ht="16.5" customHeight="1">
      <c r="C3" s="29" t="s">
        <v>25</v>
      </c>
      <c r="D3" s="19">
        <v>0.08</v>
      </c>
      <c r="L3" s="428"/>
      <c r="M3" s="428"/>
      <c r="N3" s="428"/>
      <c r="O3" s="428"/>
      <c r="P3" s="428"/>
      <c r="Q3" s="428"/>
      <c r="S3" s="53" t="s">
        <v>33</v>
      </c>
      <c r="T3" s="427" t="s">
        <v>39</v>
      </c>
      <c r="U3" s="427"/>
      <c r="V3" s="427"/>
      <c r="W3" s="427"/>
      <c r="X3" s="427"/>
      <c r="Y3" s="427"/>
      <c r="Z3" s="427"/>
      <c r="AA3" s="427"/>
      <c r="AB3" s="427"/>
      <c r="AC3" s="427"/>
      <c r="AD3" s="427"/>
      <c r="AE3" s="427"/>
      <c r="AF3" s="53"/>
      <c r="AG3" s="35"/>
      <c r="AH3" s="35"/>
      <c r="AI3" s="35"/>
      <c r="AJ3" s="35"/>
      <c r="AK3" s="35"/>
      <c r="AL3" s="35"/>
      <c r="AM3" s="35"/>
      <c r="AN3" s="38"/>
      <c r="AO3" s="35"/>
      <c r="AP3" s="35"/>
      <c r="AQ3" s="35"/>
      <c r="AR3" s="35"/>
      <c r="AS3" s="35"/>
      <c r="AT3" s="35"/>
      <c r="AU3" s="35"/>
      <c r="AV3" s="35"/>
      <c r="AW3" s="35"/>
      <c r="AX3" s="35"/>
      <c r="AY3" s="35"/>
      <c r="AZ3" s="35"/>
      <c r="BA3" s="35"/>
      <c r="BB3" s="35"/>
      <c r="BC3" s="35"/>
      <c r="BD3" s="35"/>
      <c r="BE3" s="35"/>
      <c r="BF3" s="35"/>
      <c r="BG3" s="5"/>
      <c r="BH3" s="5"/>
      <c r="BI3" s="5"/>
      <c r="BJ3" s="5"/>
    </row>
    <row r="4" spans="3:62" ht="16.5" customHeight="1">
      <c r="C4" s="29" t="s">
        <v>26</v>
      </c>
      <c r="D4" s="19">
        <v>0</v>
      </c>
      <c r="E4" s="1" t="s">
        <v>32</v>
      </c>
      <c r="S4" s="53"/>
      <c r="T4" s="247" t="s">
        <v>50</v>
      </c>
      <c r="U4" s="247"/>
      <c r="V4" s="247"/>
      <c r="W4" s="247"/>
      <c r="X4" s="247"/>
      <c r="Y4" s="247"/>
      <c r="Z4" s="247"/>
      <c r="AA4" s="247"/>
      <c r="AB4" s="247"/>
      <c r="AC4" s="247"/>
      <c r="AD4" s="247"/>
      <c r="AE4" s="247"/>
      <c r="AF4" s="247"/>
      <c r="AG4" s="35"/>
      <c r="AH4" s="35"/>
      <c r="AI4" s="35"/>
      <c r="AJ4" s="35"/>
      <c r="AK4" s="35"/>
      <c r="AL4" s="35"/>
      <c r="AM4" s="35"/>
      <c r="AN4" s="38"/>
      <c r="AO4" s="35"/>
      <c r="AP4" s="35"/>
      <c r="AQ4" s="35"/>
      <c r="AR4" s="35"/>
      <c r="AS4" s="35"/>
      <c r="AT4" s="35"/>
      <c r="AU4" s="35"/>
      <c r="AV4" s="35"/>
      <c r="AW4" s="35"/>
      <c r="AX4" s="35"/>
      <c r="AY4" s="35"/>
      <c r="AZ4" s="35"/>
      <c r="BA4" s="35"/>
      <c r="BB4" s="35"/>
      <c r="BC4" s="35"/>
      <c r="BD4" s="35"/>
      <c r="BE4" s="35"/>
      <c r="BF4" s="35"/>
      <c r="BG4" s="5"/>
      <c r="BH4" s="5"/>
      <c r="BI4" s="5"/>
      <c r="BJ4" s="5"/>
    </row>
    <row r="5" spans="3:62" ht="16.5" customHeight="1">
      <c r="C5" s="30"/>
      <c r="S5" s="53"/>
      <c r="T5" s="247"/>
      <c r="U5" s="247"/>
      <c r="V5" s="247"/>
      <c r="W5" s="247"/>
      <c r="X5" s="247"/>
      <c r="Y5" s="247"/>
      <c r="Z5" s="247"/>
      <c r="AA5" s="247"/>
      <c r="AB5" s="247"/>
      <c r="AC5" s="247"/>
      <c r="AD5" s="247"/>
      <c r="AE5" s="247"/>
      <c r="AF5" s="247"/>
      <c r="AG5" s="35"/>
      <c r="AH5" s="35"/>
      <c r="AI5" s="35"/>
      <c r="AJ5" s="35"/>
      <c r="AK5" s="35"/>
      <c r="AL5" s="35"/>
      <c r="AM5" s="35"/>
      <c r="AN5" s="38"/>
      <c r="AO5" s="35"/>
      <c r="AP5" s="35"/>
      <c r="AQ5" s="35"/>
      <c r="AR5" s="35"/>
      <c r="AS5" s="35"/>
      <c r="AT5" s="35"/>
      <c r="AU5" s="35"/>
      <c r="AV5" s="35"/>
      <c r="AW5" s="35"/>
      <c r="AX5" s="35"/>
      <c r="AY5" s="35"/>
      <c r="AZ5" s="35"/>
      <c r="BA5" s="35"/>
      <c r="BB5" s="35"/>
      <c r="BC5" s="35"/>
      <c r="BD5" s="35"/>
      <c r="BE5" s="35"/>
      <c r="BF5" s="35"/>
      <c r="BG5" s="5"/>
      <c r="BH5" s="5"/>
      <c r="BI5" s="5"/>
      <c r="BJ5" s="5"/>
    </row>
    <row r="6" spans="3:62" ht="16.5" customHeight="1">
      <c r="C6" s="30"/>
      <c r="S6" s="53"/>
      <c r="T6" s="247"/>
      <c r="U6" s="247"/>
      <c r="V6" s="247"/>
      <c r="W6" s="247"/>
      <c r="X6" s="247"/>
      <c r="Y6" s="247"/>
      <c r="Z6" s="247"/>
      <c r="AA6" s="247"/>
      <c r="AB6" s="247"/>
      <c r="AC6" s="247"/>
      <c r="AD6" s="247"/>
      <c r="AE6" s="247"/>
      <c r="AF6" s="247"/>
      <c r="AG6" s="35"/>
      <c r="AH6" s="35"/>
      <c r="AI6" s="35"/>
      <c r="AJ6" s="35"/>
      <c r="AK6" s="35"/>
      <c r="AL6" s="35"/>
      <c r="AM6" s="35"/>
      <c r="AN6" s="38"/>
      <c r="AO6" s="35"/>
      <c r="AP6" s="35"/>
      <c r="AQ6" s="35"/>
      <c r="AR6" s="35"/>
      <c r="AS6" s="35"/>
      <c r="AT6" s="35"/>
      <c r="AU6" s="35"/>
      <c r="AV6" s="35"/>
      <c r="AW6" s="35"/>
      <c r="AX6" s="35"/>
      <c r="AY6" s="35"/>
      <c r="AZ6" s="35"/>
      <c r="BA6" s="35"/>
      <c r="BB6" s="35"/>
      <c r="BC6" s="35"/>
      <c r="BD6" s="35"/>
      <c r="BE6" s="35"/>
      <c r="BF6" s="35"/>
      <c r="BG6" s="5"/>
      <c r="BH6" s="5"/>
      <c r="BI6" s="5"/>
      <c r="BJ6" s="5"/>
    </row>
    <row r="7" spans="1:62" s="31" customFormat="1" ht="16.5" customHeight="1">
      <c r="A7" s="375" t="s">
        <v>63</v>
      </c>
      <c r="B7" s="375"/>
      <c r="C7" s="250">
        <v>2023</v>
      </c>
      <c r="D7" s="250"/>
      <c r="E7" s="31" t="s">
        <v>55</v>
      </c>
      <c r="F7" s="49">
        <v>10</v>
      </c>
      <c r="G7" s="31" t="s">
        <v>56</v>
      </c>
      <c r="H7" s="50">
        <v>20</v>
      </c>
      <c r="I7" s="31" t="s">
        <v>57</v>
      </c>
      <c r="L7" s="377"/>
      <c r="M7" s="377"/>
      <c r="N7" s="377"/>
      <c r="O7" s="376"/>
      <c r="P7" s="376"/>
      <c r="Q7" s="376"/>
      <c r="R7" s="376"/>
      <c r="S7" s="39"/>
      <c r="T7" s="39"/>
      <c r="U7" s="39"/>
      <c r="V7" s="40"/>
      <c r="W7" s="40"/>
      <c r="X7" s="40"/>
      <c r="Y7" s="40"/>
      <c r="Z7" s="40"/>
      <c r="AA7" s="40"/>
      <c r="AB7" s="40"/>
      <c r="AC7" s="39"/>
      <c r="AD7" s="39"/>
      <c r="AE7" s="39"/>
      <c r="AF7" s="39"/>
      <c r="AG7" s="39"/>
      <c r="AH7" s="39"/>
      <c r="AI7" s="39"/>
      <c r="AJ7" s="39"/>
      <c r="AK7" s="39"/>
      <c r="AL7" s="39"/>
      <c r="AM7" s="39"/>
      <c r="AN7" s="41"/>
      <c r="AO7" s="39"/>
      <c r="AP7" s="39"/>
      <c r="AQ7" s="39"/>
      <c r="AR7" s="39"/>
      <c r="AS7" s="39"/>
      <c r="AT7" s="39"/>
      <c r="AU7" s="39"/>
      <c r="AV7" s="39"/>
      <c r="AW7" s="39"/>
      <c r="AX7" s="39"/>
      <c r="AY7" s="39"/>
      <c r="AZ7" s="39"/>
      <c r="BA7" s="39"/>
      <c r="BB7" s="39"/>
      <c r="BC7" s="39"/>
      <c r="BD7" s="39"/>
      <c r="BE7" s="39"/>
      <c r="BF7" s="39"/>
      <c r="BG7" s="32"/>
      <c r="BH7" s="32"/>
      <c r="BI7" s="32"/>
      <c r="BJ7" s="32"/>
    </row>
    <row r="8" spans="19:62" ht="8.25" customHeight="1">
      <c r="S8" s="35"/>
      <c r="T8" s="35"/>
      <c r="U8" s="35"/>
      <c r="V8" s="36"/>
      <c r="W8" s="36"/>
      <c r="X8" s="36"/>
      <c r="Y8" s="36"/>
      <c r="Z8" s="36"/>
      <c r="AA8" s="36"/>
      <c r="AB8" s="36"/>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5"/>
      <c r="BH8" s="5"/>
      <c r="BI8" s="5"/>
      <c r="BJ8" s="5"/>
    </row>
    <row r="9" spans="1:54" ht="28.5" customHeight="1">
      <c r="A9" s="248" t="s">
        <v>60</v>
      </c>
      <c r="B9" s="248"/>
      <c r="C9" s="248"/>
      <c r="D9" s="248"/>
      <c r="E9" s="248"/>
      <c r="F9" s="248"/>
      <c r="G9" s="248"/>
      <c r="H9" s="248"/>
      <c r="I9" s="248"/>
      <c r="J9" s="248"/>
      <c r="K9" s="248"/>
      <c r="L9" s="248"/>
      <c r="M9" s="248"/>
      <c r="N9" s="248"/>
      <c r="O9" s="248"/>
      <c r="P9" s="248"/>
      <c r="Q9" s="248"/>
      <c r="R9" s="33" t="s">
        <v>59</v>
      </c>
      <c r="S9" s="249" t="s">
        <v>60</v>
      </c>
      <c r="T9" s="249"/>
      <c r="U9" s="249"/>
      <c r="V9" s="249"/>
      <c r="W9" s="249"/>
      <c r="X9" s="249"/>
      <c r="Y9" s="249"/>
      <c r="Z9" s="249"/>
      <c r="AA9" s="249"/>
      <c r="AB9" s="249"/>
      <c r="AC9" s="249"/>
      <c r="AD9" s="249"/>
      <c r="AE9" s="249"/>
      <c r="AF9" s="249"/>
      <c r="AG9" s="249"/>
      <c r="AH9" s="249"/>
      <c r="AI9" s="249"/>
      <c r="AJ9" s="107" t="s">
        <v>62</v>
      </c>
      <c r="AK9" s="249" t="s">
        <v>60</v>
      </c>
      <c r="AL9" s="249"/>
      <c r="AM9" s="249"/>
      <c r="AN9" s="249"/>
      <c r="AO9" s="249"/>
      <c r="AP9" s="249"/>
      <c r="AQ9" s="249"/>
      <c r="AR9" s="249"/>
      <c r="AS9" s="249"/>
      <c r="AT9" s="249"/>
      <c r="AU9" s="249"/>
      <c r="AV9" s="249"/>
      <c r="AW9" s="249"/>
      <c r="AX9" s="249"/>
      <c r="AY9" s="249"/>
      <c r="AZ9" s="249"/>
      <c r="BA9" s="249"/>
      <c r="BB9" s="107" t="s">
        <v>61</v>
      </c>
    </row>
    <row r="10" spans="1:54" ht="34.5" customHeight="1" thickBot="1">
      <c r="A10" s="177" t="s">
        <v>64</v>
      </c>
      <c r="B10" s="178"/>
      <c r="C10" s="178"/>
      <c r="D10" s="178"/>
      <c r="E10" s="178"/>
      <c r="F10" s="178"/>
      <c r="G10" s="178"/>
      <c r="H10" s="178"/>
      <c r="I10" s="178"/>
      <c r="J10" s="178"/>
      <c r="L10" s="179">
        <f>VALUE($C$7&amp;$E$7&amp;$F$7&amp;$G$7&amp;$H$7&amp;"日")</f>
        <v>45219</v>
      </c>
      <c r="M10" s="179"/>
      <c r="N10" s="179"/>
      <c r="O10" s="179"/>
      <c r="P10" s="179"/>
      <c r="Q10" s="179"/>
      <c r="R10" s="179"/>
      <c r="S10" s="253" t="s">
        <v>78</v>
      </c>
      <c r="T10" s="253"/>
      <c r="U10" s="253"/>
      <c r="V10" s="253"/>
      <c r="W10" s="253"/>
      <c r="X10" s="253"/>
      <c r="Y10" s="253"/>
      <c r="Z10" s="253"/>
      <c r="AA10" s="253"/>
      <c r="AB10" s="253"/>
      <c r="AC10" s="108"/>
      <c r="AD10" s="251">
        <f>VALUE($C$7&amp;$E$7&amp;$F$7&amp;$G$7&amp;$H$7&amp;"日")</f>
        <v>45219</v>
      </c>
      <c r="AE10" s="251"/>
      <c r="AF10" s="251"/>
      <c r="AG10" s="251"/>
      <c r="AH10" s="251"/>
      <c r="AI10" s="251"/>
      <c r="AJ10" s="251"/>
      <c r="AK10" s="253" t="s">
        <v>78</v>
      </c>
      <c r="AL10" s="253"/>
      <c r="AM10" s="253"/>
      <c r="AN10" s="253"/>
      <c r="AO10" s="253"/>
      <c r="AP10" s="253"/>
      <c r="AQ10" s="253"/>
      <c r="AR10" s="253"/>
      <c r="AS10" s="253"/>
      <c r="AT10" s="253"/>
      <c r="AU10" s="108"/>
      <c r="AV10" s="251">
        <f>VALUE($C$7&amp;$E$7&amp;$F$7&amp;$G$7&amp;$H$7&amp;"日")</f>
        <v>45219</v>
      </c>
      <c r="AW10" s="251"/>
      <c r="AX10" s="251"/>
      <c r="AY10" s="251"/>
      <c r="AZ10" s="251"/>
      <c r="BA10" s="251"/>
      <c r="BB10" s="251"/>
    </row>
    <row r="11" spans="1:54" ht="34.5" customHeight="1" thickBot="1">
      <c r="A11" s="180" t="s">
        <v>8</v>
      </c>
      <c r="B11" s="180"/>
      <c r="C11" s="180"/>
      <c r="D11" s="180"/>
      <c r="E11" s="180"/>
      <c r="F11" s="180"/>
      <c r="G11" s="180"/>
      <c r="H11" s="180"/>
      <c r="I11" s="180"/>
      <c r="J11" s="180"/>
      <c r="K11" s="180"/>
      <c r="L11" s="162" t="s">
        <v>9</v>
      </c>
      <c r="M11" s="162"/>
      <c r="N11" s="45"/>
      <c r="O11" s="163">
        <f>請求日</f>
        <v>45219</v>
      </c>
      <c r="P11" s="163"/>
      <c r="Q11" s="163"/>
      <c r="R11" s="163"/>
      <c r="S11" s="311" t="s">
        <v>8</v>
      </c>
      <c r="T11" s="311"/>
      <c r="U11" s="311"/>
      <c r="V11" s="311"/>
      <c r="W11" s="311"/>
      <c r="X11" s="311"/>
      <c r="Y11" s="311"/>
      <c r="Z11" s="311"/>
      <c r="AA11" s="311"/>
      <c r="AB11" s="311"/>
      <c r="AC11" s="311"/>
      <c r="AD11" s="164" t="s">
        <v>9</v>
      </c>
      <c r="AE11" s="164"/>
      <c r="AF11" s="109"/>
      <c r="AG11" s="252">
        <f>請求日</f>
        <v>45219</v>
      </c>
      <c r="AH11" s="252"/>
      <c r="AI11" s="252"/>
      <c r="AJ11" s="252"/>
      <c r="AK11" s="311" t="s">
        <v>8</v>
      </c>
      <c r="AL11" s="311"/>
      <c r="AM11" s="311"/>
      <c r="AN11" s="311"/>
      <c r="AO11" s="311"/>
      <c r="AP11" s="311"/>
      <c r="AQ11" s="311"/>
      <c r="AR11" s="311"/>
      <c r="AS11" s="311"/>
      <c r="AT11" s="311"/>
      <c r="AU11" s="311"/>
      <c r="AV11" s="164" t="s">
        <v>9</v>
      </c>
      <c r="AW11" s="164"/>
      <c r="AX11" s="109"/>
      <c r="AY11" s="252">
        <f>請求日</f>
        <v>45219</v>
      </c>
      <c r="AZ11" s="252"/>
      <c r="BA11" s="252"/>
      <c r="BB11" s="252"/>
    </row>
    <row r="12" spans="1:54" ht="13.5" customHeight="1">
      <c r="A12" s="181" t="s">
        <v>6</v>
      </c>
      <c r="B12" s="182"/>
      <c r="C12" s="183"/>
      <c r="D12" s="187"/>
      <c r="E12" s="188"/>
      <c r="F12" s="189"/>
      <c r="G12" s="193" t="s">
        <v>10</v>
      </c>
      <c r="H12" s="183"/>
      <c r="I12" s="195"/>
      <c r="J12" s="196"/>
      <c r="K12" s="197"/>
      <c r="L12" s="201">
        <f>郵便番号</f>
        <v>0</v>
      </c>
      <c r="M12" s="202"/>
      <c r="N12" s="204">
        <f>住所</f>
        <v>0</v>
      </c>
      <c r="O12" s="204"/>
      <c r="P12" s="204"/>
      <c r="Q12" s="204"/>
      <c r="R12" s="204"/>
      <c r="S12" s="312" t="s">
        <v>6</v>
      </c>
      <c r="T12" s="313"/>
      <c r="U12" s="314"/>
      <c r="V12" s="318">
        <f>工事番号</f>
        <v>0</v>
      </c>
      <c r="W12" s="319"/>
      <c r="X12" s="320"/>
      <c r="Y12" s="324" t="s">
        <v>10</v>
      </c>
      <c r="Z12" s="314"/>
      <c r="AA12" s="326">
        <f>担当者</f>
        <v>0</v>
      </c>
      <c r="AB12" s="327"/>
      <c r="AC12" s="328"/>
      <c r="AD12" s="332">
        <f>郵便番号</f>
        <v>0</v>
      </c>
      <c r="AE12" s="333"/>
      <c r="AF12" s="334">
        <f>住所</f>
        <v>0</v>
      </c>
      <c r="AG12" s="334"/>
      <c r="AH12" s="334"/>
      <c r="AI12" s="334"/>
      <c r="AJ12" s="334"/>
      <c r="AK12" s="312" t="s">
        <v>6</v>
      </c>
      <c r="AL12" s="313"/>
      <c r="AM12" s="314"/>
      <c r="AN12" s="318">
        <f>工事番号</f>
        <v>0</v>
      </c>
      <c r="AO12" s="319"/>
      <c r="AP12" s="320"/>
      <c r="AQ12" s="324" t="s">
        <v>10</v>
      </c>
      <c r="AR12" s="314"/>
      <c r="AS12" s="326">
        <f>担当者</f>
        <v>0</v>
      </c>
      <c r="AT12" s="327"/>
      <c r="AU12" s="328"/>
      <c r="AV12" s="332">
        <f>郵便番号</f>
        <v>0</v>
      </c>
      <c r="AW12" s="333"/>
      <c r="AX12" s="334">
        <f>住所</f>
        <v>0</v>
      </c>
      <c r="AY12" s="334"/>
      <c r="AZ12" s="334"/>
      <c r="BA12" s="334"/>
      <c r="BB12" s="334"/>
    </row>
    <row r="13" spans="1:54" ht="19.5" customHeight="1">
      <c r="A13" s="184"/>
      <c r="B13" s="185"/>
      <c r="C13" s="186"/>
      <c r="D13" s="190"/>
      <c r="E13" s="191"/>
      <c r="F13" s="192"/>
      <c r="G13" s="194"/>
      <c r="H13" s="186"/>
      <c r="I13" s="198"/>
      <c r="J13" s="199"/>
      <c r="K13" s="200"/>
      <c r="L13" s="205">
        <f>社名</f>
        <v>0</v>
      </c>
      <c r="M13" s="206"/>
      <c r="N13" s="206"/>
      <c r="O13" s="206"/>
      <c r="P13" s="206"/>
      <c r="Q13" s="206"/>
      <c r="R13" s="206"/>
      <c r="S13" s="315"/>
      <c r="T13" s="316"/>
      <c r="U13" s="317"/>
      <c r="V13" s="321"/>
      <c r="W13" s="322"/>
      <c r="X13" s="323"/>
      <c r="Y13" s="325"/>
      <c r="Z13" s="317"/>
      <c r="AA13" s="329"/>
      <c r="AB13" s="330"/>
      <c r="AC13" s="331"/>
      <c r="AD13" s="335">
        <f>社名</f>
        <v>0</v>
      </c>
      <c r="AE13" s="336"/>
      <c r="AF13" s="336"/>
      <c r="AG13" s="336"/>
      <c r="AH13" s="336"/>
      <c r="AI13" s="336"/>
      <c r="AJ13" s="336"/>
      <c r="AK13" s="315"/>
      <c r="AL13" s="316"/>
      <c r="AM13" s="317"/>
      <c r="AN13" s="321"/>
      <c r="AO13" s="322"/>
      <c r="AP13" s="323"/>
      <c r="AQ13" s="325"/>
      <c r="AR13" s="317"/>
      <c r="AS13" s="329"/>
      <c r="AT13" s="330"/>
      <c r="AU13" s="331"/>
      <c r="AV13" s="335">
        <f>社名</f>
        <v>0</v>
      </c>
      <c r="AW13" s="336"/>
      <c r="AX13" s="336"/>
      <c r="AY13" s="336"/>
      <c r="AZ13" s="336"/>
      <c r="BA13" s="336"/>
      <c r="BB13" s="336"/>
    </row>
    <row r="14" spans="1:54" ht="15" customHeight="1">
      <c r="A14" s="211" t="s">
        <v>7</v>
      </c>
      <c r="B14" s="212"/>
      <c r="C14" s="213"/>
      <c r="D14" s="217"/>
      <c r="E14" s="218"/>
      <c r="F14" s="218"/>
      <c r="G14" s="218"/>
      <c r="H14" s="218"/>
      <c r="I14" s="218"/>
      <c r="J14" s="218"/>
      <c r="K14" s="219"/>
      <c r="L14" s="223">
        <f>代表者</f>
        <v>0</v>
      </c>
      <c r="M14" s="224"/>
      <c r="N14" s="224"/>
      <c r="O14" s="224"/>
      <c r="P14" s="224"/>
      <c r="Q14" s="224"/>
      <c r="R14" s="224"/>
      <c r="S14" s="337" t="s">
        <v>7</v>
      </c>
      <c r="T14" s="338"/>
      <c r="U14" s="339"/>
      <c r="V14" s="343">
        <f>工事名</f>
        <v>0</v>
      </c>
      <c r="W14" s="344"/>
      <c r="X14" s="344"/>
      <c r="Y14" s="344"/>
      <c r="Z14" s="344"/>
      <c r="AA14" s="344"/>
      <c r="AB14" s="344"/>
      <c r="AC14" s="345"/>
      <c r="AD14" s="349">
        <f>代表者</f>
        <v>0</v>
      </c>
      <c r="AE14" s="350"/>
      <c r="AF14" s="350"/>
      <c r="AG14" s="350"/>
      <c r="AH14" s="350"/>
      <c r="AI14" s="350"/>
      <c r="AJ14" s="350"/>
      <c r="AK14" s="337" t="s">
        <v>7</v>
      </c>
      <c r="AL14" s="338"/>
      <c r="AM14" s="339"/>
      <c r="AN14" s="343">
        <f>工事名</f>
        <v>0</v>
      </c>
      <c r="AO14" s="344"/>
      <c r="AP14" s="344"/>
      <c r="AQ14" s="344"/>
      <c r="AR14" s="344"/>
      <c r="AS14" s="344"/>
      <c r="AT14" s="344"/>
      <c r="AU14" s="345"/>
      <c r="AV14" s="349">
        <f>代表者</f>
        <v>0</v>
      </c>
      <c r="AW14" s="350"/>
      <c r="AX14" s="350"/>
      <c r="AY14" s="350"/>
      <c r="AZ14" s="350"/>
      <c r="BA14" s="350"/>
      <c r="BB14" s="350"/>
    </row>
    <row r="15" spans="1:54" ht="15" customHeight="1" thickBot="1">
      <c r="A15" s="214"/>
      <c r="B15" s="215"/>
      <c r="C15" s="216"/>
      <c r="D15" s="220"/>
      <c r="E15" s="221"/>
      <c r="F15" s="221"/>
      <c r="G15" s="221"/>
      <c r="H15" s="221"/>
      <c r="I15" s="221"/>
      <c r="J15" s="221"/>
      <c r="K15" s="222"/>
      <c r="L15" s="106"/>
      <c r="M15" s="102" t="s">
        <v>76</v>
      </c>
      <c r="N15" s="208">
        <f>+'会社情報'!C7</f>
        <v>0</v>
      </c>
      <c r="O15" s="208"/>
      <c r="P15" s="102" t="s">
        <v>75</v>
      </c>
      <c r="Q15" s="208">
        <f>+'会社情報'!C8</f>
        <v>0</v>
      </c>
      <c r="R15" s="208"/>
      <c r="S15" s="340"/>
      <c r="T15" s="341"/>
      <c r="U15" s="342"/>
      <c r="V15" s="346"/>
      <c r="W15" s="347"/>
      <c r="X15" s="347"/>
      <c r="Y15" s="347"/>
      <c r="Z15" s="347"/>
      <c r="AA15" s="347"/>
      <c r="AB15" s="347"/>
      <c r="AC15" s="348"/>
      <c r="AD15" s="110"/>
      <c r="AE15" s="111" t="s">
        <v>76</v>
      </c>
      <c r="AF15" s="351">
        <f>+'会社情報'!C7</f>
        <v>0</v>
      </c>
      <c r="AG15" s="351"/>
      <c r="AH15" s="111" t="s">
        <v>75</v>
      </c>
      <c r="AI15" s="351">
        <f>+'会社情報'!C8</f>
        <v>0</v>
      </c>
      <c r="AJ15" s="351"/>
      <c r="AK15" s="340"/>
      <c r="AL15" s="341"/>
      <c r="AM15" s="342"/>
      <c r="AN15" s="346"/>
      <c r="AO15" s="347"/>
      <c r="AP15" s="347"/>
      <c r="AQ15" s="347"/>
      <c r="AR15" s="347"/>
      <c r="AS15" s="347"/>
      <c r="AT15" s="347"/>
      <c r="AU15" s="348"/>
      <c r="AV15" s="110"/>
      <c r="AW15" s="111" t="s">
        <v>76</v>
      </c>
      <c r="AX15" s="351">
        <f>+'会社情報'!C7</f>
        <v>0</v>
      </c>
      <c r="AY15" s="351"/>
      <c r="AZ15" s="111" t="s">
        <v>75</v>
      </c>
      <c r="BA15" s="351">
        <f>+'会社情報'!C8</f>
        <v>0</v>
      </c>
      <c r="BB15" s="351"/>
    </row>
    <row r="16" spans="12:54" ht="17.25" customHeight="1" thickBot="1">
      <c r="L16" s="203" t="s">
        <v>66</v>
      </c>
      <c r="M16" s="203"/>
      <c r="N16" s="203"/>
      <c r="O16" s="207">
        <f>登録番号</f>
        <v>0</v>
      </c>
      <c r="P16" s="207"/>
      <c r="Q16" s="207"/>
      <c r="R16" s="207"/>
      <c r="S16" s="108"/>
      <c r="T16" s="108"/>
      <c r="U16" s="108"/>
      <c r="V16" s="108"/>
      <c r="W16" s="108"/>
      <c r="X16" s="108"/>
      <c r="Y16" s="108"/>
      <c r="Z16" s="108"/>
      <c r="AA16" s="108"/>
      <c r="AB16" s="108"/>
      <c r="AC16" s="108"/>
      <c r="AD16" s="148" t="s">
        <v>66</v>
      </c>
      <c r="AE16" s="148"/>
      <c r="AF16" s="148"/>
      <c r="AG16" s="149">
        <f>登録番号</f>
        <v>0</v>
      </c>
      <c r="AH16" s="149"/>
      <c r="AI16" s="149"/>
      <c r="AJ16" s="149"/>
      <c r="AK16" s="108"/>
      <c r="AL16" s="108"/>
      <c r="AM16" s="108"/>
      <c r="AN16" s="108"/>
      <c r="AO16" s="108"/>
      <c r="AP16" s="108"/>
      <c r="AQ16" s="108"/>
      <c r="AR16" s="108"/>
      <c r="AS16" s="108"/>
      <c r="AT16" s="108"/>
      <c r="AU16" s="108"/>
      <c r="AV16" s="148" t="s">
        <v>66</v>
      </c>
      <c r="AW16" s="148"/>
      <c r="AX16" s="148"/>
      <c r="AY16" s="149">
        <f>登録番号</f>
        <v>0</v>
      </c>
      <c r="AZ16" s="149"/>
      <c r="BA16" s="149"/>
      <c r="BB16" s="149"/>
    </row>
    <row r="17" spans="1:54" ht="17.25" customHeight="1">
      <c r="A17" s="225" t="s">
        <v>5</v>
      </c>
      <c r="B17" s="226"/>
      <c r="C17" s="226"/>
      <c r="D17" s="231">
        <f>M43</f>
        <v>0</v>
      </c>
      <c r="E17" s="231"/>
      <c r="F17" s="231"/>
      <c r="G17" s="231"/>
      <c r="H17" s="231"/>
      <c r="I17" s="231"/>
      <c r="J17" s="231"/>
      <c r="K17" s="232"/>
      <c r="L17" s="223" t="str">
        <f>"◆取引銀行　　"&amp;取引口座</f>
        <v>◆取引銀行　　　　　　　　銀行　　　　　　　支店</v>
      </c>
      <c r="M17" s="224"/>
      <c r="N17" s="224"/>
      <c r="O17" s="224"/>
      <c r="P17" s="224"/>
      <c r="Q17" s="224"/>
      <c r="R17" s="224"/>
      <c r="S17" s="352" t="s">
        <v>5</v>
      </c>
      <c r="T17" s="353"/>
      <c r="U17" s="353"/>
      <c r="V17" s="358">
        <f>AE43</f>
        <v>0</v>
      </c>
      <c r="W17" s="358"/>
      <c r="X17" s="358"/>
      <c r="Y17" s="358"/>
      <c r="Z17" s="358"/>
      <c r="AA17" s="358"/>
      <c r="AB17" s="358"/>
      <c r="AC17" s="359"/>
      <c r="AD17" s="362" t="str">
        <f>"◆取引銀行　　"&amp;取引口座</f>
        <v>◆取引銀行　　　　　　　　銀行　　　　　　　支店</v>
      </c>
      <c r="AE17" s="363"/>
      <c r="AF17" s="363"/>
      <c r="AG17" s="363"/>
      <c r="AH17" s="363"/>
      <c r="AI17" s="363"/>
      <c r="AJ17" s="363"/>
      <c r="AK17" s="352" t="s">
        <v>5</v>
      </c>
      <c r="AL17" s="353"/>
      <c r="AM17" s="353"/>
      <c r="AN17" s="358">
        <f>AW43</f>
        <v>0</v>
      </c>
      <c r="AO17" s="358"/>
      <c r="AP17" s="358"/>
      <c r="AQ17" s="358"/>
      <c r="AR17" s="358"/>
      <c r="AS17" s="358"/>
      <c r="AT17" s="358"/>
      <c r="AU17" s="359"/>
      <c r="AV17" s="362" t="str">
        <f>"◆取引銀行　　"&amp;取引口座</f>
        <v>◆取引銀行　　　　　　　　銀行　　　　　　　支店</v>
      </c>
      <c r="AW17" s="363"/>
      <c r="AX17" s="363"/>
      <c r="AY17" s="363"/>
      <c r="AZ17" s="363"/>
      <c r="BA17" s="363"/>
      <c r="BB17" s="363"/>
    </row>
    <row r="18" spans="1:55" ht="17.25" customHeight="1">
      <c r="A18" s="227"/>
      <c r="B18" s="228"/>
      <c r="C18" s="228"/>
      <c r="D18" s="233"/>
      <c r="E18" s="233"/>
      <c r="F18" s="233"/>
      <c r="G18" s="233"/>
      <c r="H18" s="233"/>
      <c r="I18" s="233"/>
      <c r="J18" s="233"/>
      <c r="K18" s="234"/>
      <c r="L18" s="78"/>
      <c r="M18" s="426" t="str">
        <f>普通・当座</f>
        <v>普通・当座</v>
      </c>
      <c r="N18" s="426"/>
      <c r="O18" s="103" t="s">
        <v>74</v>
      </c>
      <c r="P18" s="237">
        <f>口座番号</f>
        <v>0</v>
      </c>
      <c r="Q18" s="237"/>
      <c r="R18" s="237"/>
      <c r="S18" s="354"/>
      <c r="T18" s="355"/>
      <c r="U18" s="355"/>
      <c r="V18" s="360"/>
      <c r="W18" s="360"/>
      <c r="X18" s="360"/>
      <c r="Y18" s="360"/>
      <c r="Z18" s="360"/>
      <c r="AA18" s="360"/>
      <c r="AB18" s="360"/>
      <c r="AC18" s="361"/>
      <c r="AD18" s="112"/>
      <c r="AE18" s="368" t="str">
        <f>普通・当座</f>
        <v>普通・当座</v>
      </c>
      <c r="AF18" s="368"/>
      <c r="AG18" s="113" t="s">
        <v>74</v>
      </c>
      <c r="AH18" s="369">
        <f>口座番号</f>
        <v>0</v>
      </c>
      <c r="AI18" s="369"/>
      <c r="AJ18" s="369"/>
      <c r="AK18" s="354"/>
      <c r="AL18" s="355"/>
      <c r="AM18" s="355"/>
      <c r="AN18" s="360"/>
      <c r="AO18" s="360"/>
      <c r="AP18" s="360"/>
      <c r="AQ18" s="360"/>
      <c r="AR18" s="360"/>
      <c r="AS18" s="360"/>
      <c r="AT18" s="360"/>
      <c r="AU18" s="361"/>
      <c r="AV18" s="112"/>
      <c r="AW18" s="368" t="str">
        <f>普通・当座</f>
        <v>普通・当座</v>
      </c>
      <c r="AX18" s="368"/>
      <c r="AY18" s="113" t="s">
        <v>74</v>
      </c>
      <c r="AZ18" s="369">
        <f>口座番号</f>
        <v>0</v>
      </c>
      <c r="BA18" s="369"/>
      <c r="BB18" s="369"/>
      <c r="BC18" s="35"/>
    </row>
    <row r="19" spans="1:54" ht="17.25" customHeight="1" thickBot="1">
      <c r="A19" s="229"/>
      <c r="B19" s="230"/>
      <c r="C19" s="230"/>
      <c r="D19" s="235">
        <f>M42</f>
        <v>0</v>
      </c>
      <c r="E19" s="235"/>
      <c r="F19" s="235"/>
      <c r="G19" s="235"/>
      <c r="H19" s="235"/>
      <c r="I19" s="235"/>
      <c r="J19" s="235"/>
      <c r="K19" s="236"/>
      <c r="L19" s="238" t="str">
        <f>"名義    "&amp;口座名義</f>
        <v>名義    </v>
      </c>
      <c r="M19" s="239"/>
      <c r="N19" s="239"/>
      <c r="O19" s="239"/>
      <c r="P19" s="239"/>
      <c r="Q19" s="239"/>
      <c r="R19" s="239"/>
      <c r="S19" s="356"/>
      <c r="T19" s="357"/>
      <c r="U19" s="357"/>
      <c r="V19" s="364">
        <f>AE42</f>
        <v>0</v>
      </c>
      <c r="W19" s="364"/>
      <c r="X19" s="364"/>
      <c r="Y19" s="364"/>
      <c r="Z19" s="364"/>
      <c r="AA19" s="364"/>
      <c r="AB19" s="364"/>
      <c r="AC19" s="365"/>
      <c r="AD19" s="366" t="str">
        <f>"名義    "&amp;口座名義</f>
        <v>名義    </v>
      </c>
      <c r="AE19" s="367"/>
      <c r="AF19" s="367"/>
      <c r="AG19" s="367"/>
      <c r="AH19" s="367"/>
      <c r="AI19" s="367"/>
      <c r="AJ19" s="367"/>
      <c r="AK19" s="356"/>
      <c r="AL19" s="357"/>
      <c r="AM19" s="357"/>
      <c r="AN19" s="364">
        <f>AW42</f>
        <v>0</v>
      </c>
      <c r="AO19" s="364"/>
      <c r="AP19" s="364"/>
      <c r="AQ19" s="364"/>
      <c r="AR19" s="364"/>
      <c r="AS19" s="364"/>
      <c r="AT19" s="364"/>
      <c r="AU19" s="365"/>
      <c r="AV19" s="366" t="str">
        <f>"名義    "&amp;口座名義</f>
        <v>名義    </v>
      </c>
      <c r="AW19" s="367"/>
      <c r="AX19" s="367"/>
      <c r="AY19" s="367"/>
      <c r="AZ19" s="367"/>
      <c r="BA19" s="367"/>
      <c r="BB19" s="367"/>
    </row>
    <row r="20" spans="11:54" ht="21.75" customHeight="1" thickBot="1">
      <c r="K20" s="4"/>
      <c r="S20" s="108"/>
      <c r="T20" s="108"/>
      <c r="U20" s="108"/>
      <c r="V20" s="108"/>
      <c r="W20" s="108"/>
      <c r="X20" s="108"/>
      <c r="Y20" s="108"/>
      <c r="Z20" s="108"/>
      <c r="AA20" s="108"/>
      <c r="AB20" s="108"/>
      <c r="AC20" s="114"/>
      <c r="AD20" s="108"/>
      <c r="AE20" s="108"/>
      <c r="AF20" s="108"/>
      <c r="AG20" s="108"/>
      <c r="AH20" s="108"/>
      <c r="AI20" s="108"/>
      <c r="AJ20" s="108"/>
      <c r="AK20" s="108"/>
      <c r="AL20" s="108"/>
      <c r="AM20" s="108"/>
      <c r="AN20" s="108"/>
      <c r="AO20" s="108"/>
      <c r="AP20" s="108"/>
      <c r="AQ20" s="108"/>
      <c r="AR20" s="108"/>
      <c r="AS20" s="108"/>
      <c r="AT20" s="108"/>
      <c r="AU20" s="114"/>
      <c r="AV20" s="108"/>
      <c r="AW20" s="108"/>
      <c r="AX20" s="108"/>
      <c r="AY20" s="108"/>
      <c r="AZ20" s="108"/>
      <c r="BA20" s="108"/>
      <c r="BB20" s="108"/>
    </row>
    <row r="21" spans="1:54" ht="24.75" customHeight="1">
      <c r="A21" s="2" t="s">
        <v>2</v>
      </c>
      <c r="B21" s="3" t="s">
        <v>3</v>
      </c>
      <c r="C21" s="240" t="s">
        <v>1</v>
      </c>
      <c r="D21" s="241"/>
      <c r="E21" s="241"/>
      <c r="F21" s="241"/>
      <c r="G21" s="242"/>
      <c r="H21" s="243" t="s">
        <v>4</v>
      </c>
      <c r="I21" s="243"/>
      <c r="J21" s="243"/>
      <c r="K21" s="244" t="s">
        <v>38</v>
      </c>
      <c r="L21" s="245"/>
      <c r="M21" s="246" t="s">
        <v>37</v>
      </c>
      <c r="N21" s="246"/>
      <c r="O21" s="246"/>
      <c r="P21" s="7" t="s">
        <v>21</v>
      </c>
      <c r="Q21" s="209" t="s">
        <v>22</v>
      </c>
      <c r="R21" s="210"/>
      <c r="S21" s="115" t="s">
        <v>2</v>
      </c>
      <c r="T21" s="116" t="s">
        <v>3</v>
      </c>
      <c r="U21" s="305" t="s">
        <v>1</v>
      </c>
      <c r="V21" s="306"/>
      <c r="W21" s="306"/>
      <c r="X21" s="306"/>
      <c r="Y21" s="307"/>
      <c r="Z21" s="308" t="s">
        <v>4</v>
      </c>
      <c r="AA21" s="308"/>
      <c r="AB21" s="308"/>
      <c r="AC21" s="370" t="s">
        <v>38</v>
      </c>
      <c r="AD21" s="371"/>
      <c r="AE21" s="372" t="s">
        <v>37</v>
      </c>
      <c r="AF21" s="372"/>
      <c r="AG21" s="372"/>
      <c r="AH21" s="117" t="s">
        <v>21</v>
      </c>
      <c r="AI21" s="373" t="s">
        <v>22</v>
      </c>
      <c r="AJ21" s="374"/>
      <c r="AK21" s="115" t="s">
        <v>2</v>
      </c>
      <c r="AL21" s="116" t="s">
        <v>3</v>
      </c>
      <c r="AM21" s="305" t="s">
        <v>1</v>
      </c>
      <c r="AN21" s="306"/>
      <c r="AO21" s="306"/>
      <c r="AP21" s="306"/>
      <c r="AQ21" s="307"/>
      <c r="AR21" s="308" t="s">
        <v>4</v>
      </c>
      <c r="AS21" s="308"/>
      <c r="AT21" s="308"/>
      <c r="AU21" s="370" t="s">
        <v>38</v>
      </c>
      <c r="AV21" s="371"/>
      <c r="AW21" s="372" t="s">
        <v>37</v>
      </c>
      <c r="AX21" s="372"/>
      <c r="AY21" s="372"/>
      <c r="AZ21" s="117" t="s">
        <v>21</v>
      </c>
      <c r="BA21" s="373" t="s">
        <v>22</v>
      </c>
      <c r="BB21" s="374"/>
    </row>
    <row r="22" spans="1:58" s="28" customFormat="1" ht="24" customHeight="1">
      <c r="A22" s="24"/>
      <c r="B22" s="25"/>
      <c r="C22" s="165"/>
      <c r="D22" s="166"/>
      <c r="E22" s="166"/>
      <c r="F22" s="166"/>
      <c r="G22" s="167"/>
      <c r="H22" s="168"/>
      <c r="I22" s="169"/>
      <c r="J22" s="26"/>
      <c r="K22" s="170"/>
      <c r="L22" s="171"/>
      <c r="M22" s="172">
        <f>IF(K22=0,"",K22*H22)</f>
      </c>
      <c r="N22" s="173"/>
      <c r="O22" s="174"/>
      <c r="P22" s="27"/>
      <c r="Q22" s="175"/>
      <c r="R22" s="176"/>
      <c r="S22" s="136">
        <f>A22</f>
        <v>0</v>
      </c>
      <c r="T22" s="137">
        <f aca="true" t="shared" si="0" ref="T22:T36">B22</f>
        <v>0</v>
      </c>
      <c r="U22" s="157">
        <f aca="true" t="shared" si="1" ref="U22:U36">C22</f>
        <v>0</v>
      </c>
      <c r="V22" s="158"/>
      <c r="W22" s="158"/>
      <c r="X22" s="158"/>
      <c r="Y22" s="159"/>
      <c r="Z22" s="160">
        <f aca="true" t="shared" si="2" ref="Z22:Z36">H22</f>
        <v>0</v>
      </c>
      <c r="AA22" s="161"/>
      <c r="AB22" s="138">
        <f aca="true" t="shared" si="3" ref="AB22:AB36">J22</f>
        <v>0</v>
      </c>
      <c r="AC22" s="155">
        <f aca="true" t="shared" si="4" ref="AC22:AC36">K22</f>
        <v>0</v>
      </c>
      <c r="AD22" s="156"/>
      <c r="AE22" s="150">
        <f>M22</f>
      </c>
      <c r="AF22" s="151"/>
      <c r="AG22" s="152"/>
      <c r="AH22" s="139">
        <f>IF(P22="","",P22)</f>
      </c>
      <c r="AI22" s="153">
        <f aca="true" t="shared" si="5" ref="AI22:AI36">Q22</f>
        <v>0</v>
      </c>
      <c r="AJ22" s="154"/>
      <c r="AK22" s="136">
        <f aca="true" t="shared" si="6" ref="AK22:AK36">A22</f>
        <v>0</v>
      </c>
      <c r="AL22" s="137">
        <f aca="true" t="shared" si="7" ref="AL22:AL36">B22</f>
        <v>0</v>
      </c>
      <c r="AM22" s="157">
        <f aca="true" t="shared" si="8" ref="AM22:AM36">C22</f>
        <v>0</v>
      </c>
      <c r="AN22" s="158"/>
      <c r="AO22" s="158"/>
      <c r="AP22" s="158"/>
      <c r="AQ22" s="159"/>
      <c r="AR22" s="160">
        <f aca="true" t="shared" si="9" ref="AR22:AR36">H22</f>
        <v>0</v>
      </c>
      <c r="AS22" s="161"/>
      <c r="AT22" s="138">
        <f aca="true" t="shared" si="10" ref="AT22:AT36">J22</f>
        <v>0</v>
      </c>
      <c r="AU22" s="155">
        <f aca="true" t="shared" si="11" ref="AU22:AU36">K22</f>
        <v>0</v>
      </c>
      <c r="AV22" s="156"/>
      <c r="AW22" s="150">
        <f aca="true" t="shared" si="12" ref="AW22:AW36">M22</f>
      </c>
      <c r="AX22" s="151"/>
      <c r="AY22" s="152"/>
      <c r="AZ22" s="139">
        <f>IF(P22="","",P22)</f>
      </c>
      <c r="BA22" s="153">
        <f aca="true" t="shared" si="13" ref="BA22:BA36">Q22</f>
        <v>0</v>
      </c>
      <c r="BB22" s="154"/>
      <c r="BC22" s="43"/>
      <c r="BD22" s="43"/>
      <c r="BE22" s="43"/>
      <c r="BF22" s="43"/>
    </row>
    <row r="23" spans="1:58" s="28" customFormat="1" ht="24" customHeight="1">
      <c r="A23" s="24"/>
      <c r="B23" s="25"/>
      <c r="C23" s="165"/>
      <c r="D23" s="166"/>
      <c r="E23" s="166"/>
      <c r="F23" s="166"/>
      <c r="G23" s="167"/>
      <c r="H23" s="168"/>
      <c r="I23" s="169"/>
      <c r="J23" s="26"/>
      <c r="K23" s="170"/>
      <c r="L23" s="171"/>
      <c r="M23" s="172">
        <f aca="true" t="shared" si="14" ref="M23:M34">IF(K23=0,"",K23*H23)</f>
      </c>
      <c r="N23" s="173"/>
      <c r="O23" s="174"/>
      <c r="P23" s="27"/>
      <c r="Q23" s="175"/>
      <c r="R23" s="176"/>
      <c r="S23" s="136">
        <f aca="true" t="shared" si="15" ref="S23:S36">A23</f>
        <v>0</v>
      </c>
      <c r="T23" s="137">
        <f t="shared" si="0"/>
        <v>0</v>
      </c>
      <c r="U23" s="157">
        <f t="shared" si="1"/>
        <v>0</v>
      </c>
      <c r="V23" s="158"/>
      <c r="W23" s="158"/>
      <c r="X23" s="158"/>
      <c r="Y23" s="159"/>
      <c r="Z23" s="160">
        <f t="shared" si="2"/>
        <v>0</v>
      </c>
      <c r="AA23" s="161"/>
      <c r="AB23" s="138">
        <f t="shared" si="3"/>
        <v>0</v>
      </c>
      <c r="AC23" s="155">
        <f t="shared" si="4"/>
        <v>0</v>
      </c>
      <c r="AD23" s="156"/>
      <c r="AE23" s="150">
        <f aca="true" t="shared" si="16" ref="AE23:AE36">M23</f>
      </c>
      <c r="AF23" s="151"/>
      <c r="AG23" s="152"/>
      <c r="AH23" s="139">
        <f aca="true" t="shared" si="17" ref="AH23:AH36">IF(P23="","",P23)</f>
      </c>
      <c r="AI23" s="153">
        <f t="shared" si="5"/>
        <v>0</v>
      </c>
      <c r="AJ23" s="154"/>
      <c r="AK23" s="136">
        <f t="shared" si="6"/>
        <v>0</v>
      </c>
      <c r="AL23" s="137">
        <f t="shared" si="7"/>
        <v>0</v>
      </c>
      <c r="AM23" s="157">
        <f t="shared" si="8"/>
        <v>0</v>
      </c>
      <c r="AN23" s="158"/>
      <c r="AO23" s="158"/>
      <c r="AP23" s="158"/>
      <c r="AQ23" s="159"/>
      <c r="AR23" s="160">
        <f t="shared" si="9"/>
        <v>0</v>
      </c>
      <c r="AS23" s="161"/>
      <c r="AT23" s="138">
        <f t="shared" si="10"/>
        <v>0</v>
      </c>
      <c r="AU23" s="155">
        <f t="shared" si="11"/>
        <v>0</v>
      </c>
      <c r="AV23" s="156"/>
      <c r="AW23" s="150">
        <f t="shared" si="12"/>
      </c>
      <c r="AX23" s="151"/>
      <c r="AY23" s="152"/>
      <c r="AZ23" s="139">
        <f aca="true" t="shared" si="18" ref="AZ23:AZ35">IF(P23="","",P23)</f>
      </c>
      <c r="BA23" s="153">
        <f t="shared" si="13"/>
        <v>0</v>
      </c>
      <c r="BB23" s="154"/>
      <c r="BC23" s="43"/>
      <c r="BD23" s="43"/>
      <c r="BE23" s="43"/>
      <c r="BF23" s="43"/>
    </row>
    <row r="24" spans="1:58" s="28" customFormat="1" ht="24" customHeight="1">
      <c r="A24" s="24"/>
      <c r="B24" s="25"/>
      <c r="C24" s="165"/>
      <c r="D24" s="166"/>
      <c r="E24" s="166"/>
      <c r="F24" s="166"/>
      <c r="G24" s="167"/>
      <c r="H24" s="168"/>
      <c r="I24" s="169"/>
      <c r="J24" s="26"/>
      <c r="K24" s="170"/>
      <c r="L24" s="171"/>
      <c r="M24" s="172">
        <f>IF(K24=0,"",K24*H24)</f>
      </c>
      <c r="N24" s="173"/>
      <c r="O24" s="174"/>
      <c r="P24" s="27"/>
      <c r="Q24" s="175"/>
      <c r="R24" s="176"/>
      <c r="S24" s="136">
        <f t="shared" si="15"/>
        <v>0</v>
      </c>
      <c r="T24" s="137">
        <f t="shared" si="0"/>
        <v>0</v>
      </c>
      <c r="U24" s="157">
        <f t="shared" si="1"/>
        <v>0</v>
      </c>
      <c r="V24" s="158"/>
      <c r="W24" s="158"/>
      <c r="X24" s="158"/>
      <c r="Y24" s="159"/>
      <c r="Z24" s="160">
        <f t="shared" si="2"/>
        <v>0</v>
      </c>
      <c r="AA24" s="161"/>
      <c r="AB24" s="138">
        <f t="shared" si="3"/>
        <v>0</v>
      </c>
      <c r="AC24" s="155">
        <f t="shared" si="4"/>
        <v>0</v>
      </c>
      <c r="AD24" s="156"/>
      <c r="AE24" s="150">
        <f t="shared" si="16"/>
      </c>
      <c r="AF24" s="151"/>
      <c r="AG24" s="152"/>
      <c r="AH24" s="139">
        <f t="shared" si="17"/>
      </c>
      <c r="AI24" s="153">
        <f t="shared" si="5"/>
        <v>0</v>
      </c>
      <c r="AJ24" s="154"/>
      <c r="AK24" s="136">
        <f t="shared" si="6"/>
        <v>0</v>
      </c>
      <c r="AL24" s="137">
        <f t="shared" si="7"/>
        <v>0</v>
      </c>
      <c r="AM24" s="157">
        <f t="shared" si="8"/>
        <v>0</v>
      </c>
      <c r="AN24" s="158"/>
      <c r="AO24" s="158"/>
      <c r="AP24" s="158"/>
      <c r="AQ24" s="159"/>
      <c r="AR24" s="160">
        <f t="shared" si="9"/>
        <v>0</v>
      </c>
      <c r="AS24" s="161"/>
      <c r="AT24" s="138">
        <f t="shared" si="10"/>
        <v>0</v>
      </c>
      <c r="AU24" s="155">
        <f t="shared" si="11"/>
        <v>0</v>
      </c>
      <c r="AV24" s="156"/>
      <c r="AW24" s="150">
        <f t="shared" si="12"/>
      </c>
      <c r="AX24" s="151"/>
      <c r="AY24" s="152"/>
      <c r="AZ24" s="139">
        <f t="shared" si="18"/>
      </c>
      <c r="BA24" s="153">
        <f t="shared" si="13"/>
        <v>0</v>
      </c>
      <c r="BB24" s="154"/>
      <c r="BC24" s="43"/>
      <c r="BD24" s="43"/>
      <c r="BE24" s="43"/>
      <c r="BF24" s="43"/>
    </row>
    <row r="25" spans="1:58" s="28" customFormat="1" ht="24" customHeight="1">
      <c r="A25" s="24"/>
      <c r="B25" s="25"/>
      <c r="C25" s="165"/>
      <c r="D25" s="166"/>
      <c r="E25" s="166"/>
      <c r="F25" s="166"/>
      <c r="G25" s="167"/>
      <c r="H25" s="168"/>
      <c r="I25" s="169"/>
      <c r="J25" s="26"/>
      <c r="K25" s="170"/>
      <c r="L25" s="171"/>
      <c r="M25" s="172">
        <f t="shared" si="14"/>
      </c>
      <c r="N25" s="173"/>
      <c r="O25" s="174"/>
      <c r="P25" s="27"/>
      <c r="Q25" s="175"/>
      <c r="R25" s="176"/>
      <c r="S25" s="136">
        <f t="shared" si="15"/>
        <v>0</v>
      </c>
      <c r="T25" s="137">
        <f t="shared" si="0"/>
        <v>0</v>
      </c>
      <c r="U25" s="157">
        <f t="shared" si="1"/>
        <v>0</v>
      </c>
      <c r="V25" s="158"/>
      <c r="W25" s="158"/>
      <c r="X25" s="158"/>
      <c r="Y25" s="159"/>
      <c r="Z25" s="160">
        <f t="shared" si="2"/>
        <v>0</v>
      </c>
      <c r="AA25" s="161"/>
      <c r="AB25" s="138">
        <f t="shared" si="3"/>
        <v>0</v>
      </c>
      <c r="AC25" s="155">
        <f t="shared" si="4"/>
        <v>0</v>
      </c>
      <c r="AD25" s="156"/>
      <c r="AE25" s="150">
        <f t="shared" si="16"/>
      </c>
      <c r="AF25" s="151"/>
      <c r="AG25" s="152"/>
      <c r="AH25" s="139">
        <f t="shared" si="17"/>
      </c>
      <c r="AI25" s="153">
        <f t="shared" si="5"/>
        <v>0</v>
      </c>
      <c r="AJ25" s="154"/>
      <c r="AK25" s="136">
        <f t="shared" si="6"/>
        <v>0</v>
      </c>
      <c r="AL25" s="137">
        <f t="shared" si="7"/>
        <v>0</v>
      </c>
      <c r="AM25" s="157">
        <f t="shared" si="8"/>
        <v>0</v>
      </c>
      <c r="AN25" s="158"/>
      <c r="AO25" s="158"/>
      <c r="AP25" s="158"/>
      <c r="AQ25" s="159"/>
      <c r="AR25" s="160">
        <f t="shared" si="9"/>
        <v>0</v>
      </c>
      <c r="AS25" s="161"/>
      <c r="AT25" s="138">
        <f t="shared" si="10"/>
        <v>0</v>
      </c>
      <c r="AU25" s="155">
        <f t="shared" si="11"/>
        <v>0</v>
      </c>
      <c r="AV25" s="156"/>
      <c r="AW25" s="150">
        <f t="shared" si="12"/>
      </c>
      <c r="AX25" s="151"/>
      <c r="AY25" s="152"/>
      <c r="AZ25" s="139">
        <f t="shared" si="18"/>
      </c>
      <c r="BA25" s="153">
        <f t="shared" si="13"/>
        <v>0</v>
      </c>
      <c r="BB25" s="154"/>
      <c r="BC25" s="43"/>
      <c r="BD25" s="43"/>
      <c r="BE25" s="43"/>
      <c r="BF25" s="43"/>
    </row>
    <row r="26" spans="1:58" s="28" customFormat="1" ht="24" customHeight="1">
      <c r="A26" s="24"/>
      <c r="B26" s="25"/>
      <c r="C26" s="165"/>
      <c r="D26" s="166"/>
      <c r="E26" s="166"/>
      <c r="F26" s="166"/>
      <c r="G26" s="167"/>
      <c r="H26" s="168"/>
      <c r="I26" s="169"/>
      <c r="J26" s="26"/>
      <c r="K26" s="170"/>
      <c r="L26" s="171"/>
      <c r="M26" s="172">
        <f t="shared" si="14"/>
      </c>
      <c r="N26" s="173"/>
      <c r="O26" s="174"/>
      <c r="P26" s="27"/>
      <c r="Q26" s="175"/>
      <c r="R26" s="176"/>
      <c r="S26" s="136">
        <f t="shared" si="15"/>
        <v>0</v>
      </c>
      <c r="T26" s="137">
        <f t="shared" si="0"/>
        <v>0</v>
      </c>
      <c r="U26" s="157">
        <f t="shared" si="1"/>
        <v>0</v>
      </c>
      <c r="V26" s="158"/>
      <c r="W26" s="158"/>
      <c r="X26" s="158"/>
      <c r="Y26" s="159"/>
      <c r="Z26" s="160">
        <f t="shared" si="2"/>
        <v>0</v>
      </c>
      <c r="AA26" s="161"/>
      <c r="AB26" s="138">
        <f t="shared" si="3"/>
        <v>0</v>
      </c>
      <c r="AC26" s="155">
        <f t="shared" si="4"/>
        <v>0</v>
      </c>
      <c r="AD26" s="156"/>
      <c r="AE26" s="150">
        <f t="shared" si="16"/>
      </c>
      <c r="AF26" s="151"/>
      <c r="AG26" s="152"/>
      <c r="AH26" s="139">
        <f t="shared" si="17"/>
      </c>
      <c r="AI26" s="153">
        <f t="shared" si="5"/>
        <v>0</v>
      </c>
      <c r="AJ26" s="154"/>
      <c r="AK26" s="136">
        <f t="shared" si="6"/>
        <v>0</v>
      </c>
      <c r="AL26" s="137">
        <f t="shared" si="7"/>
        <v>0</v>
      </c>
      <c r="AM26" s="157">
        <f t="shared" si="8"/>
        <v>0</v>
      </c>
      <c r="AN26" s="158"/>
      <c r="AO26" s="158"/>
      <c r="AP26" s="158"/>
      <c r="AQ26" s="159"/>
      <c r="AR26" s="160">
        <f t="shared" si="9"/>
        <v>0</v>
      </c>
      <c r="AS26" s="161"/>
      <c r="AT26" s="138">
        <f t="shared" si="10"/>
        <v>0</v>
      </c>
      <c r="AU26" s="155">
        <f t="shared" si="11"/>
        <v>0</v>
      </c>
      <c r="AV26" s="156"/>
      <c r="AW26" s="150">
        <f t="shared" si="12"/>
      </c>
      <c r="AX26" s="151"/>
      <c r="AY26" s="152"/>
      <c r="AZ26" s="139">
        <f t="shared" si="18"/>
      </c>
      <c r="BA26" s="153">
        <f t="shared" si="13"/>
        <v>0</v>
      </c>
      <c r="BB26" s="154"/>
      <c r="BC26" s="43"/>
      <c r="BD26" s="43"/>
      <c r="BE26" s="43"/>
      <c r="BF26" s="43"/>
    </row>
    <row r="27" spans="1:58" s="28" customFormat="1" ht="24" customHeight="1">
      <c r="A27" s="24"/>
      <c r="B27" s="25"/>
      <c r="C27" s="165"/>
      <c r="D27" s="166"/>
      <c r="E27" s="166"/>
      <c r="F27" s="166"/>
      <c r="G27" s="167"/>
      <c r="H27" s="168"/>
      <c r="I27" s="169"/>
      <c r="J27" s="26"/>
      <c r="K27" s="170"/>
      <c r="L27" s="171"/>
      <c r="M27" s="172">
        <f t="shared" si="14"/>
      </c>
      <c r="N27" s="173"/>
      <c r="O27" s="174"/>
      <c r="P27" s="27"/>
      <c r="Q27" s="175"/>
      <c r="R27" s="176"/>
      <c r="S27" s="136">
        <f t="shared" si="15"/>
        <v>0</v>
      </c>
      <c r="T27" s="137">
        <f t="shared" si="0"/>
        <v>0</v>
      </c>
      <c r="U27" s="157">
        <f t="shared" si="1"/>
        <v>0</v>
      </c>
      <c r="V27" s="158"/>
      <c r="W27" s="158"/>
      <c r="X27" s="158"/>
      <c r="Y27" s="159"/>
      <c r="Z27" s="160">
        <f t="shared" si="2"/>
        <v>0</v>
      </c>
      <c r="AA27" s="161"/>
      <c r="AB27" s="138">
        <f t="shared" si="3"/>
        <v>0</v>
      </c>
      <c r="AC27" s="155">
        <f t="shared" si="4"/>
        <v>0</v>
      </c>
      <c r="AD27" s="156"/>
      <c r="AE27" s="150">
        <f t="shared" si="16"/>
      </c>
      <c r="AF27" s="151"/>
      <c r="AG27" s="152"/>
      <c r="AH27" s="139">
        <f t="shared" si="17"/>
      </c>
      <c r="AI27" s="153">
        <f t="shared" si="5"/>
        <v>0</v>
      </c>
      <c r="AJ27" s="154"/>
      <c r="AK27" s="136">
        <f t="shared" si="6"/>
        <v>0</v>
      </c>
      <c r="AL27" s="137">
        <f t="shared" si="7"/>
        <v>0</v>
      </c>
      <c r="AM27" s="157">
        <f t="shared" si="8"/>
        <v>0</v>
      </c>
      <c r="AN27" s="158"/>
      <c r="AO27" s="158"/>
      <c r="AP27" s="158"/>
      <c r="AQ27" s="159"/>
      <c r="AR27" s="160">
        <f t="shared" si="9"/>
        <v>0</v>
      </c>
      <c r="AS27" s="161"/>
      <c r="AT27" s="138">
        <f t="shared" si="10"/>
        <v>0</v>
      </c>
      <c r="AU27" s="155">
        <f t="shared" si="11"/>
        <v>0</v>
      </c>
      <c r="AV27" s="156"/>
      <c r="AW27" s="150">
        <f t="shared" si="12"/>
      </c>
      <c r="AX27" s="151"/>
      <c r="AY27" s="152"/>
      <c r="AZ27" s="139">
        <f t="shared" si="18"/>
      </c>
      <c r="BA27" s="153">
        <f t="shared" si="13"/>
        <v>0</v>
      </c>
      <c r="BB27" s="154"/>
      <c r="BC27" s="43"/>
      <c r="BD27" s="43"/>
      <c r="BE27" s="43"/>
      <c r="BF27" s="43"/>
    </row>
    <row r="28" spans="1:58" s="28" customFormat="1" ht="24" customHeight="1">
      <c r="A28" s="24"/>
      <c r="B28" s="25"/>
      <c r="C28" s="165"/>
      <c r="D28" s="166"/>
      <c r="E28" s="166"/>
      <c r="F28" s="166"/>
      <c r="G28" s="167"/>
      <c r="H28" s="168"/>
      <c r="I28" s="169"/>
      <c r="J28" s="26"/>
      <c r="K28" s="170"/>
      <c r="L28" s="171"/>
      <c r="M28" s="172">
        <f t="shared" si="14"/>
      </c>
      <c r="N28" s="173"/>
      <c r="O28" s="174"/>
      <c r="P28" s="27"/>
      <c r="Q28" s="175"/>
      <c r="R28" s="176"/>
      <c r="S28" s="136">
        <f t="shared" si="15"/>
        <v>0</v>
      </c>
      <c r="T28" s="137">
        <f t="shared" si="0"/>
        <v>0</v>
      </c>
      <c r="U28" s="157">
        <f t="shared" si="1"/>
        <v>0</v>
      </c>
      <c r="V28" s="158"/>
      <c r="W28" s="158"/>
      <c r="X28" s="158"/>
      <c r="Y28" s="159"/>
      <c r="Z28" s="160">
        <f t="shared" si="2"/>
        <v>0</v>
      </c>
      <c r="AA28" s="161"/>
      <c r="AB28" s="138">
        <f t="shared" si="3"/>
        <v>0</v>
      </c>
      <c r="AC28" s="155">
        <f t="shared" si="4"/>
        <v>0</v>
      </c>
      <c r="AD28" s="156"/>
      <c r="AE28" s="150">
        <f t="shared" si="16"/>
      </c>
      <c r="AF28" s="151"/>
      <c r="AG28" s="152"/>
      <c r="AH28" s="139">
        <f t="shared" si="17"/>
      </c>
      <c r="AI28" s="153">
        <f t="shared" si="5"/>
        <v>0</v>
      </c>
      <c r="AJ28" s="154"/>
      <c r="AK28" s="136">
        <f t="shared" si="6"/>
        <v>0</v>
      </c>
      <c r="AL28" s="137">
        <f t="shared" si="7"/>
        <v>0</v>
      </c>
      <c r="AM28" s="157">
        <f t="shared" si="8"/>
        <v>0</v>
      </c>
      <c r="AN28" s="158"/>
      <c r="AO28" s="158"/>
      <c r="AP28" s="158"/>
      <c r="AQ28" s="159"/>
      <c r="AR28" s="160">
        <f t="shared" si="9"/>
        <v>0</v>
      </c>
      <c r="AS28" s="161"/>
      <c r="AT28" s="138">
        <f t="shared" si="10"/>
        <v>0</v>
      </c>
      <c r="AU28" s="155">
        <f t="shared" si="11"/>
        <v>0</v>
      </c>
      <c r="AV28" s="156"/>
      <c r="AW28" s="150">
        <f t="shared" si="12"/>
      </c>
      <c r="AX28" s="151"/>
      <c r="AY28" s="152"/>
      <c r="AZ28" s="139">
        <f t="shared" si="18"/>
      </c>
      <c r="BA28" s="153">
        <f t="shared" si="13"/>
        <v>0</v>
      </c>
      <c r="BB28" s="154"/>
      <c r="BC28" s="43"/>
      <c r="BD28" s="43"/>
      <c r="BE28" s="43"/>
      <c r="BF28" s="43"/>
    </row>
    <row r="29" spans="1:58" s="28" customFormat="1" ht="24" customHeight="1">
      <c r="A29" s="24"/>
      <c r="B29" s="25"/>
      <c r="C29" s="165"/>
      <c r="D29" s="166"/>
      <c r="E29" s="166"/>
      <c r="F29" s="166"/>
      <c r="G29" s="167"/>
      <c r="H29" s="168"/>
      <c r="I29" s="169"/>
      <c r="J29" s="26"/>
      <c r="K29" s="170"/>
      <c r="L29" s="171"/>
      <c r="M29" s="172">
        <f t="shared" si="14"/>
      </c>
      <c r="N29" s="173"/>
      <c r="O29" s="174"/>
      <c r="P29" s="27"/>
      <c r="Q29" s="175"/>
      <c r="R29" s="176"/>
      <c r="S29" s="136">
        <f t="shared" si="15"/>
        <v>0</v>
      </c>
      <c r="T29" s="137">
        <f t="shared" si="0"/>
        <v>0</v>
      </c>
      <c r="U29" s="157">
        <f t="shared" si="1"/>
        <v>0</v>
      </c>
      <c r="V29" s="158"/>
      <c r="W29" s="158"/>
      <c r="X29" s="158"/>
      <c r="Y29" s="159"/>
      <c r="Z29" s="160">
        <f t="shared" si="2"/>
        <v>0</v>
      </c>
      <c r="AA29" s="161"/>
      <c r="AB29" s="138">
        <f t="shared" si="3"/>
        <v>0</v>
      </c>
      <c r="AC29" s="155">
        <f t="shared" si="4"/>
        <v>0</v>
      </c>
      <c r="AD29" s="156"/>
      <c r="AE29" s="150">
        <f t="shared" si="16"/>
      </c>
      <c r="AF29" s="151"/>
      <c r="AG29" s="152"/>
      <c r="AH29" s="139">
        <f t="shared" si="17"/>
      </c>
      <c r="AI29" s="153">
        <f t="shared" si="5"/>
        <v>0</v>
      </c>
      <c r="AJ29" s="154"/>
      <c r="AK29" s="136">
        <f t="shared" si="6"/>
        <v>0</v>
      </c>
      <c r="AL29" s="137">
        <f t="shared" si="7"/>
        <v>0</v>
      </c>
      <c r="AM29" s="157">
        <f t="shared" si="8"/>
        <v>0</v>
      </c>
      <c r="AN29" s="158"/>
      <c r="AO29" s="158"/>
      <c r="AP29" s="158"/>
      <c r="AQ29" s="159"/>
      <c r="AR29" s="160">
        <f t="shared" si="9"/>
        <v>0</v>
      </c>
      <c r="AS29" s="161"/>
      <c r="AT29" s="138">
        <f t="shared" si="10"/>
        <v>0</v>
      </c>
      <c r="AU29" s="155">
        <f t="shared" si="11"/>
        <v>0</v>
      </c>
      <c r="AV29" s="156"/>
      <c r="AW29" s="150">
        <f t="shared" si="12"/>
      </c>
      <c r="AX29" s="151"/>
      <c r="AY29" s="152"/>
      <c r="AZ29" s="139">
        <f t="shared" si="18"/>
      </c>
      <c r="BA29" s="153">
        <f t="shared" si="13"/>
        <v>0</v>
      </c>
      <c r="BB29" s="154"/>
      <c r="BC29" s="43"/>
      <c r="BD29" s="43"/>
      <c r="BE29" s="43"/>
      <c r="BF29" s="43"/>
    </row>
    <row r="30" spans="1:58" s="28" customFormat="1" ht="24" customHeight="1">
      <c r="A30" s="24"/>
      <c r="B30" s="25"/>
      <c r="C30" s="165"/>
      <c r="D30" s="166"/>
      <c r="E30" s="166"/>
      <c r="F30" s="166"/>
      <c r="G30" s="167"/>
      <c r="H30" s="168"/>
      <c r="I30" s="169"/>
      <c r="J30" s="26"/>
      <c r="K30" s="170"/>
      <c r="L30" s="171"/>
      <c r="M30" s="172">
        <f t="shared" si="14"/>
      </c>
      <c r="N30" s="173"/>
      <c r="O30" s="174"/>
      <c r="P30" s="27"/>
      <c r="Q30" s="175"/>
      <c r="R30" s="176"/>
      <c r="S30" s="136">
        <f t="shared" si="15"/>
        <v>0</v>
      </c>
      <c r="T30" s="137">
        <f t="shared" si="0"/>
        <v>0</v>
      </c>
      <c r="U30" s="157">
        <f t="shared" si="1"/>
        <v>0</v>
      </c>
      <c r="V30" s="158"/>
      <c r="W30" s="158"/>
      <c r="X30" s="158"/>
      <c r="Y30" s="159"/>
      <c r="Z30" s="160">
        <f t="shared" si="2"/>
        <v>0</v>
      </c>
      <c r="AA30" s="161"/>
      <c r="AB30" s="138">
        <f t="shared" si="3"/>
        <v>0</v>
      </c>
      <c r="AC30" s="155">
        <f t="shared" si="4"/>
        <v>0</v>
      </c>
      <c r="AD30" s="156"/>
      <c r="AE30" s="150">
        <f t="shared" si="16"/>
      </c>
      <c r="AF30" s="151"/>
      <c r="AG30" s="152"/>
      <c r="AH30" s="139">
        <f t="shared" si="17"/>
      </c>
      <c r="AI30" s="153">
        <f t="shared" si="5"/>
        <v>0</v>
      </c>
      <c r="AJ30" s="154"/>
      <c r="AK30" s="136">
        <f t="shared" si="6"/>
        <v>0</v>
      </c>
      <c r="AL30" s="137">
        <f t="shared" si="7"/>
        <v>0</v>
      </c>
      <c r="AM30" s="157">
        <f t="shared" si="8"/>
        <v>0</v>
      </c>
      <c r="AN30" s="158"/>
      <c r="AO30" s="158"/>
      <c r="AP30" s="158"/>
      <c r="AQ30" s="159"/>
      <c r="AR30" s="160">
        <f t="shared" si="9"/>
        <v>0</v>
      </c>
      <c r="AS30" s="161"/>
      <c r="AT30" s="138">
        <f t="shared" si="10"/>
        <v>0</v>
      </c>
      <c r="AU30" s="155">
        <f t="shared" si="11"/>
        <v>0</v>
      </c>
      <c r="AV30" s="156"/>
      <c r="AW30" s="150">
        <f t="shared" si="12"/>
      </c>
      <c r="AX30" s="151"/>
      <c r="AY30" s="152"/>
      <c r="AZ30" s="139">
        <f t="shared" si="18"/>
      </c>
      <c r="BA30" s="153">
        <f t="shared" si="13"/>
        <v>0</v>
      </c>
      <c r="BB30" s="154"/>
      <c r="BC30" s="43"/>
      <c r="BD30" s="43"/>
      <c r="BE30" s="43"/>
      <c r="BF30" s="43"/>
    </row>
    <row r="31" spans="1:58" s="28" customFormat="1" ht="24" customHeight="1">
      <c r="A31" s="24"/>
      <c r="B31" s="25"/>
      <c r="C31" s="165"/>
      <c r="D31" s="166"/>
      <c r="E31" s="166"/>
      <c r="F31" s="166"/>
      <c r="G31" s="167"/>
      <c r="H31" s="168"/>
      <c r="I31" s="169"/>
      <c r="J31" s="26"/>
      <c r="K31" s="170"/>
      <c r="L31" s="171"/>
      <c r="M31" s="172">
        <f t="shared" si="14"/>
      </c>
      <c r="N31" s="173"/>
      <c r="O31" s="174"/>
      <c r="P31" s="27"/>
      <c r="Q31" s="175"/>
      <c r="R31" s="176"/>
      <c r="S31" s="136">
        <f t="shared" si="15"/>
        <v>0</v>
      </c>
      <c r="T31" s="137">
        <f t="shared" si="0"/>
        <v>0</v>
      </c>
      <c r="U31" s="157">
        <f t="shared" si="1"/>
        <v>0</v>
      </c>
      <c r="V31" s="158"/>
      <c r="W31" s="158"/>
      <c r="X31" s="158"/>
      <c r="Y31" s="159"/>
      <c r="Z31" s="160">
        <f t="shared" si="2"/>
        <v>0</v>
      </c>
      <c r="AA31" s="161"/>
      <c r="AB31" s="138">
        <f t="shared" si="3"/>
        <v>0</v>
      </c>
      <c r="AC31" s="155">
        <f t="shared" si="4"/>
        <v>0</v>
      </c>
      <c r="AD31" s="156"/>
      <c r="AE31" s="150">
        <f t="shared" si="16"/>
      </c>
      <c r="AF31" s="151"/>
      <c r="AG31" s="152"/>
      <c r="AH31" s="139">
        <f t="shared" si="17"/>
      </c>
      <c r="AI31" s="153">
        <f t="shared" si="5"/>
        <v>0</v>
      </c>
      <c r="AJ31" s="154"/>
      <c r="AK31" s="136">
        <f t="shared" si="6"/>
        <v>0</v>
      </c>
      <c r="AL31" s="137">
        <f t="shared" si="7"/>
        <v>0</v>
      </c>
      <c r="AM31" s="157">
        <f t="shared" si="8"/>
        <v>0</v>
      </c>
      <c r="AN31" s="158"/>
      <c r="AO31" s="158"/>
      <c r="AP31" s="158"/>
      <c r="AQ31" s="159"/>
      <c r="AR31" s="160">
        <f t="shared" si="9"/>
        <v>0</v>
      </c>
      <c r="AS31" s="161"/>
      <c r="AT31" s="138">
        <f t="shared" si="10"/>
        <v>0</v>
      </c>
      <c r="AU31" s="155">
        <f t="shared" si="11"/>
        <v>0</v>
      </c>
      <c r="AV31" s="156"/>
      <c r="AW31" s="150">
        <f t="shared" si="12"/>
      </c>
      <c r="AX31" s="151"/>
      <c r="AY31" s="152"/>
      <c r="AZ31" s="139">
        <f t="shared" si="18"/>
      </c>
      <c r="BA31" s="153">
        <f t="shared" si="13"/>
        <v>0</v>
      </c>
      <c r="BB31" s="154"/>
      <c r="BC31" s="43"/>
      <c r="BD31" s="43"/>
      <c r="BE31" s="43"/>
      <c r="BF31" s="43"/>
    </row>
    <row r="32" spans="1:58" s="28" customFormat="1" ht="24" customHeight="1">
      <c r="A32" s="24"/>
      <c r="B32" s="25"/>
      <c r="C32" s="165"/>
      <c r="D32" s="166"/>
      <c r="E32" s="166"/>
      <c r="F32" s="166"/>
      <c r="G32" s="167"/>
      <c r="H32" s="168"/>
      <c r="I32" s="169"/>
      <c r="J32" s="26"/>
      <c r="K32" s="170"/>
      <c r="L32" s="171"/>
      <c r="M32" s="172">
        <f t="shared" si="14"/>
      </c>
      <c r="N32" s="173"/>
      <c r="O32" s="174"/>
      <c r="P32" s="27"/>
      <c r="Q32" s="175"/>
      <c r="R32" s="176"/>
      <c r="S32" s="136">
        <f t="shared" si="15"/>
        <v>0</v>
      </c>
      <c r="T32" s="137">
        <f t="shared" si="0"/>
        <v>0</v>
      </c>
      <c r="U32" s="157">
        <f t="shared" si="1"/>
        <v>0</v>
      </c>
      <c r="V32" s="158"/>
      <c r="W32" s="158"/>
      <c r="X32" s="158"/>
      <c r="Y32" s="159"/>
      <c r="Z32" s="160">
        <f t="shared" si="2"/>
        <v>0</v>
      </c>
      <c r="AA32" s="161"/>
      <c r="AB32" s="138">
        <f t="shared" si="3"/>
        <v>0</v>
      </c>
      <c r="AC32" s="155">
        <f t="shared" si="4"/>
        <v>0</v>
      </c>
      <c r="AD32" s="156"/>
      <c r="AE32" s="150">
        <f t="shared" si="16"/>
      </c>
      <c r="AF32" s="151"/>
      <c r="AG32" s="152"/>
      <c r="AH32" s="139">
        <f t="shared" si="17"/>
      </c>
      <c r="AI32" s="153">
        <f t="shared" si="5"/>
        <v>0</v>
      </c>
      <c r="AJ32" s="154"/>
      <c r="AK32" s="136">
        <f t="shared" si="6"/>
        <v>0</v>
      </c>
      <c r="AL32" s="137">
        <f t="shared" si="7"/>
        <v>0</v>
      </c>
      <c r="AM32" s="157">
        <f t="shared" si="8"/>
        <v>0</v>
      </c>
      <c r="AN32" s="158"/>
      <c r="AO32" s="158"/>
      <c r="AP32" s="158"/>
      <c r="AQ32" s="159"/>
      <c r="AR32" s="160">
        <f t="shared" si="9"/>
        <v>0</v>
      </c>
      <c r="AS32" s="161"/>
      <c r="AT32" s="138">
        <f t="shared" si="10"/>
        <v>0</v>
      </c>
      <c r="AU32" s="155">
        <f t="shared" si="11"/>
        <v>0</v>
      </c>
      <c r="AV32" s="156"/>
      <c r="AW32" s="150">
        <f t="shared" si="12"/>
      </c>
      <c r="AX32" s="151"/>
      <c r="AY32" s="152"/>
      <c r="AZ32" s="139">
        <f t="shared" si="18"/>
      </c>
      <c r="BA32" s="153">
        <f t="shared" si="13"/>
        <v>0</v>
      </c>
      <c r="BB32" s="154"/>
      <c r="BC32" s="43"/>
      <c r="BD32" s="43"/>
      <c r="BE32" s="43"/>
      <c r="BF32" s="43"/>
    </row>
    <row r="33" spans="1:58" s="28" customFormat="1" ht="24" customHeight="1">
      <c r="A33" s="24"/>
      <c r="B33" s="25"/>
      <c r="C33" s="165"/>
      <c r="D33" s="166"/>
      <c r="E33" s="166"/>
      <c r="F33" s="166"/>
      <c r="G33" s="167"/>
      <c r="H33" s="168"/>
      <c r="I33" s="169"/>
      <c r="J33" s="26"/>
      <c r="K33" s="170"/>
      <c r="L33" s="171"/>
      <c r="M33" s="172">
        <f t="shared" si="14"/>
      </c>
      <c r="N33" s="173"/>
      <c r="O33" s="174"/>
      <c r="P33" s="27"/>
      <c r="Q33" s="175"/>
      <c r="R33" s="176"/>
      <c r="S33" s="136">
        <f t="shared" si="15"/>
        <v>0</v>
      </c>
      <c r="T33" s="137">
        <f t="shared" si="0"/>
        <v>0</v>
      </c>
      <c r="U33" s="157">
        <f t="shared" si="1"/>
        <v>0</v>
      </c>
      <c r="V33" s="158"/>
      <c r="W33" s="158"/>
      <c r="X33" s="158"/>
      <c r="Y33" s="159"/>
      <c r="Z33" s="160">
        <f t="shared" si="2"/>
        <v>0</v>
      </c>
      <c r="AA33" s="161"/>
      <c r="AB33" s="138">
        <f t="shared" si="3"/>
        <v>0</v>
      </c>
      <c r="AC33" s="155">
        <f t="shared" si="4"/>
        <v>0</v>
      </c>
      <c r="AD33" s="156"/>
      <c r="AE33" s="150">
        <f t="shared" si="16"/>
      </c>
      <c r="AF33" s="151"/>
      <c r="AG33" s="152"/>
      <c r="AH33" s="139">
        <f t="shared" si="17"/>
      </c>
      <c r="AI33" s="153">
        <f t="shared" si="5"/>
        <v>0</v>
      </c>
      <c r="AJ33" s="154"/>
      <c r="AK33" s="136">
        <f t="shared" si="6"/>
        <v>0</v>
      </c>
      <c r="AL33" s="137">
        <f t="shared" si="7"/>
        <v>0</v>
      </c>
      <c r="AM33" s="157">
        <f t="shared" si="8"/>
        <v>0</v>
      </c>
      <c r="AN33" s="158"/>
      <c r="AO33" s="158"/>
      <c r="AP33" s="158"/>
      <c r="AQ33" s="159"/>
      <c r="AR33" s="160">
        <f t="shared" si="9"/>
        <v>0</v>
      </c>
      <c r="AS33" s="161"/>
      <c r="AT33" s="138">
        <f t="shared" si="10"/>
        <v>0</v>
      </c>
      <c r="AU33" s="155">
        <f t="shared" si="11"/>
        <v>0</v>
      </c>
      <c r="AV33" s="156"/>
      <c r="AW33" s="150">
        <f t="shared" si="12"/>
      </c>
      <c r="AX33" s="151"/>
      <c r="AY33" s="152"/>
      <c r="AZ33" s="139">
        <f t="shared" si="18"/>
      </c>
      <c r="BA33" s="153">
        <f t="shared" si="13"/>
        <v>0</v>
      </c>
      <c r="BB33" s="154"/>
      <c r="BC33" s="43"/>
      <c r="BD33" s="43"/>
      <c r="BE33" s="43"/>
      <c r="BF33" s="43"/>
    </row>
    <row r="34" spans="1:58" s="28" customFormat="1" ht="24" customHeight="1">
      <c r="A34" s="24"/>
      <c r="B34" s="25"/>
      <c r="C34" s="165"/>
      <c r="D34" s="166"/>
      <c r="E34" s="166"/>
      <c r="F34" s="166"/>
      <c r="G34" s="167"/>
      <c r="H34" s="168"/>
      <c r="I34" s="169"/>
      <c r="J34" s="26"/>
      <c r="K34" s="170"/>
      <c r="L34" s="171"/>
      <c r="M34" s="172">
        <f t="shared" si="14"/>
      </c>
      <c r="N34" s="173"/>
      <c r="O34" s="174"/>
      <c r="P34" s="27"/>
      <c r="Q34" s="175"/>
      <c r="R34" s="176"/>
      <c r="S34" s="136">
        <f t="shared" si="15"/>
        <v>0</v>
      </c>
      <c r="T34" s="137">
        <f t="shared" si="0"/>
        <v>0</v>
      </c>
      <c r="U34" s="157">
        <f t="shared" si="1"/>
        <v>0</v>
      </c>
      <c r="V34" s="158"/>
      <c r="W34" s="158"/>
      <c r="X34" s="158"/>
      <c r="Y34" s="159"/>
      <c r="Z34" s="160">
        <f t="shared" si="2"/>
        <v>0</v>
      </c>
      <c r="AA34" s="161"/>
      <c r="AB34" s="138">
        <f t="shared" si="3"/>
        <v>0</v>
      </c>
      <c r="AC34" s="155">
        <f t="shared" si="4"/>
        <v>0</v>
      </c>
      <c r="AD34" s="156"/>
      <c r="AE34" s="150">
        <f t="shared" si="16"/>
      </c>
      <c r="AF34" s="151"/>
      <c r="AG34" s="152"/>
      <c r="AH34" s="139">
        <f t="shared" si="17"/>
      </c>
      <c r="AI34" s="153">
        <f t="shared" si="5"/>
        <v>0</v>
      </c>
      <c r="AJ34" s="154"/>
      <c r="AK34" s="136">
        <f>A34</f>
        <v>0</v>
      </c>
      <c r="AL34" s="137">
        <f t="shared" si="7"/>
        <v>0</v>
      </c>
      <c r="AM34" s="157">
        <f t="shared" si="8"/>
        <v>0</v>
      </c>
      <c r="AN34" s="158"/>
      <c r="AO34" s="158"/>
      <c r="AP34" s="158"/>
      <c r="AQ34" s="159"/>
      <c r="AR34" s="160">
        <f t="shared" si="9"/>
        <v>0</v>
      </c>
      <c r="AS34" s="161"/>
      <c r="AT34" s="138">
        <f t="shared" si="10"/>
        <v>0</v>
      </c>
      <c r="AU34" s="155">
        <f t="shared" si="11"/>
        <v>0</v>
      </c>
      <c r="AV34" s="156"/>
      <c r="AW34" s="150">
        <f t="shared" si="12"/>
      </c>
      <c r="AX34" s="151"/>
      <c r="AY34" s="152"/>
      <c r="AZ34" s="139">
        <f t="shared" si="18"/>
      </c>
      <c r="BA34" s="153">
        <f t="shared" si="13"/>
        <v>0</v>
      </c>
      <c r="BB34" s="154"/>
      <c r="BC34" s="43"/>
      <c r="BD34" s="43"/>
      <c r="BE34" s="43"/>
      <c r="BF34" s="43"/>
    </row>
    <row r="35" spans="1:58" s="28" customFormat="1" ht="24" customHeight="1">
      <c r="A35" s="24"/>
      <c r="B35" s="25"/>
      <c r="C35" s="165"/>
      <c r="D35" s="166"/>
      <c r="E35" s="166"/>
      <c r="F35" s="166"/>
      <c r="G35" s="167"/>
      <c r="H35" s="168"/>
      <c r="I35" s="169"/>
      <c r="J35" s="26"/>
      <c r="K35" s="170"/>
      <c r="L35" s="171"/>
      <c r="M35" s="172">
        <f>IF(K35=0,"",K35*H35)</f>
      </c>
      <c r="N35" s="173"/>
      <c r="O35" s="174"/>
      <c r="P35" s="27"/>
      <c r="Q35" s="175"/>
      <c r="R35" s="176"/>
      <c r="S35" s="136">
        <f t="shared" si="15"/>
        <v>0</v>
      </c>
      <c r="T35" s="137">
        <f t="shared" si="0"/>
        <v>0</v>
      </c>
      <c r="U35" s="157">
        <f t="shared" si="1"/>
        <v>0</v>
      </c>
      <c r="V35" s="158"/>
      <c r="W35" s="158"/>
      <c r="X35" s="158"/>
      <c r="Y35" s="159"/>
      <c r="Z35" s="160">
        <f t="shared" si="2"/>
        <v>0</v>
      </c>
      <c r="AA35" s="161"/>
      <c r="AB35" s="138">
        <f t="shared" si="3"/>
        <v>0</v>
      </c>
      <c r="AC35" s="155">
        <f t="shared" si="4"/>
        <v>0</v>
      </c>
      <c r="AD35" s="156"/>
      <c r="AE35" s="150">
        <f t="shared" si="16"/>
      </c>
      <c r="AF35" s="151"/>
      <c r="AG35" s="152"/>
      <c r="AH35" s="139">
        <f t="shared" si="17"/>
      </c>
      <c r="AI35" s="153">
        <f t="shared" si="5"/>
        <v>0</v>
      </c>
      <c r="AJ35" s="154"/>
      <c r="AK35" s="136">
        <f t="shared" si="6"/>
        <v>0</v>
      </c>
      <c r="AL35" s="137">
        <f t="shared" si="7"/>
        <v>0</v>
      </c>
      <c r="AM35" s="157">
        <f t="shared" si="8"/>
        <v>0</v>
      </c>
      <c r="AN35" s="158"/>
      <c r="AO35" s="158"/>
      <c r="AP35" s="158"/>
      <c r="AQ35" s="159"/>
      <c r="AR35" s="160">
        <f t="shared" si="9"/>
        <v>0</v>
      </c>
      <c r="AS35" s="161"/>
      <c r="AT35" s="138">
        <f t="shared" si="10"/>
        <v>0</v>
      </c>
      <c r="AU35" s="155">
        <f t="shared" si="11"/>
        <v>0</v>
      </c>
      <c r="AV35" s="156"/>
      <c r="AW35" s="150">
        <f t="shared" si="12"/>
      </c>
      <c r="AX35" s="151"/>
      <c r="AY35" s="152"/>
      <c r="AZ35" s="139">
        <f t="shared" si="18"/>
      </c>
      <c r="BA35" s="153">
        <f t="shared" si="13"/>
        <v>0</v>
      </c>
      <c r="BB35" s="154"/>
      <c r="BC35" s="43"/>
      <c r="BD35" s="43"/>
      <c r="BE35" s="43"/>
      <c r="BF35" s="43"/>
    </row>
    <row r="36" spans="1:58" s="28" customFormat="1" ht="24" customHeight="1">
      <c r="A36" s="24"/>
      <c r="B36" s="25"/>
      <c r="C36" s="165"/>
      <c r="D36" s="166"/>
      <c r="E36" s="166"/>
      <c r="F36" s="166"/>
      <c r="G36" s="167"/>
      <c r="H36" s="168"/>
      <c r="I36" s="169"/>
      <c r="J36" s="26"/>
      <c r="K36" s="170"/>
      <c r="L36" s="171"/>
      <c r="M36" s="172">
        <f>IF(K36=0,"",K36*H36)</f>
      </c>
      <c r="N36" s="173"/>
      <c r="O36" s="174"/>
      <c r="P36" s="27"/>
      <c r="Q36" s="175"/>
      <c r="R36" s="176"/>
      <c r="S36" s="136">
        <f t="shared" si="15"/>
        <v>0</v>
      </c>
      <c r="T36" s="137">
        <f t="shared" si="0"/>
        <v>0</v>
      </c>
      <c r="U36" s="157">
        <f t="shared" si="1"/>
        <v>0</v>
      </c>
      <c r="V36" s="158"/>
      <c r="W36" s="158"/>
      <c r="X36" s="158"/>
      <c r="Y36" s="159"/>
      <c r="Z36" s="160">
        <f t="shared" si="2"/>
        <v>0</v>
      </c>
      <c r="AA36" s="161"/>
      <c r="AB36" s="138">
        <f t="shared" si="3"/>
        <v>0</v>
      </c>
      <c r="AC36" s="155">
        <f t="shared" si="4"/>
        <v>0</v>
      </c>
      <c r="AD36" s="156"/>
      <c r="AE36" s="150">
        <f t="shared" si="16"/>
      </c>
      <c r="AF36" s="151"/>
      <c r="AG36" s="152"/>
      <c r="AH36" s="139">
        <f t="shared" si="17"/>
      </c>
      <c r="AI36" s="153">
        <f t="shared" si="5"/>
        <v>0</v>
      </c>
      <c r="AJ36" s="154"/>
      <c r="AK36" s="136">
        <f t="shared" si="6"/>
        <v>0</v>
      </c>
      <c r="AL36" s="137">
        <f t="shared" si="7"/>
        <v>0</v>
      </c>
      <c r="AM36" s="157">
        <f t="shared" si="8"/>
        <v>0</v>
      </c>
      <c r="AN36" s="158"/>
      <c r="AO36" s="158"/>
      <c r="AP36" s="158"/>
      <c r="AQ36" s="159"/>
      <c r="AR36" s="160">
        <f t="shared" si="9"/>
        <v>0</v>
      </c>
      <c r="AS36" s="161"/>
      <c r="AT36" s="138">
        <f t="shared" si="10"/>
        <v>0</v>
      </c>
      <c r="AU36" s="155">
        <f t="shared" si="11"/>
        <v>0</v>
      </c>
      <c r="AV36" s="156"/>
      <c r="AW36" s="150">
        <f t="shared" si="12"/>
      </c>
      <c r="AX36" s="151"/>
      <c r="AY36" s="152"/>
      <c r="AZ36" s="139">
        <f>IF(P36="","",P36)</f>
      </c>
      <c r="BA36" s="153">
        <f t="shared" si="13"/>
        <v>0</v>
      </c>
      <c r="BB36" s="154"/>
      <c r="BC36" s="43"/>
      <c r="BD36" s="43"/>
      <c r="BE36" s="43"/>
      <c r="BF36" s="43"/>
    </row>
    <row r="37" spans="1:54" ht="21" customHeight="1" thickBot="1">
      <c r="A37" s="10"/>
      <c r="B37" s="11"/>
      <c r="C37" s="259" t="s">
        <v>27</v>
      </c>
      <c r="D37" s="260"/>
      <c r="E37" s="260"/>
      <c r="F37" s="260"/>
      <c r="G37" s="261"/>
      <c r="H37" s="262"/>
      <c r="I37" s="262"/>
      <c r="J37" s="12"/>
      <c r="K37" s="263"/>
      <c r="L37" s="263"/>
      <c r="M37" s="264">
        <f>SUM(M22:O36)</f>
        <v>0</v>
      </c>
      <c r="N37" s="265"/>
      <c r="O37" s="266"/>
      <c r="P37" s="8" t="s">
        <v>12</v>
      </c>
      <c r="Q37" s="254"/>
      <c r="R37" s="255"/>
      <c r="S37" s="140"/>
      <c r="T37" s="141"/>
      <c r="U37" s="378" t="s">
        <v>27</v>
      </c>
      <c r="V37" s="379"/>
      <c r="W37" s="379"/>
      <c r="X37" s="379"/>
      <c r="Y37" s="380"/>
      <c r="Z37" s="381"/>
      <c r="AA37" s="381"/>
      <c r="AB37" s="142"/>
      <c r="AC37" s="382"/>
      <c r="AD37" s="382"/>
      <c r="AE37" s="383">
        <f>SUM(AE22:AG36)</f>
        <v>0</v>
      </c>
      <c r="AF37" s="384"/>
      <c r="AG37" s="385"/>
      <c r="AH37" s="143" t="s">
        <v>12</v>
      </c>
      <c r="AI37" s="386"/>
      <c r="AJ37" s="387"/>
      <c r="AK37" s="140"/>
      <c r="AL37" s="141"/>
      <c r="AM37" s="378" t="s">
        <v>27</v>
      </c>
      <c r="AN37" s="379"/>
      <c r="AO37" s="379"/>
      <c r="AP37" s="379"/>
      <c r="AQ37" s="380"/>
      <c r="AR37" s="381"/>
      <c r="AS37" s="381"/>
      <c r="AT37" s="142"/>
      <c r="AU37" s="382"/>
      <c r="AV37" s="382"/>
      <c r="AW37" s="383">
        <f>SUM(AW22:AY36)</f>
        <v>0</v>
      </c>
      <c r="AX37" s="384"/>
      <c r="AY37" s="385"/>
      <c r="AZ37" s="143" t="s">
        <v>12</v>
      </c>
      <c r="BA37" s="386"/>
      <c r="BB37" s="387"/>
    </row>
    <row r="38" spans="1:54" ht="5.25" customHeight="1">
      <c r="A38" s="23"/>
      <c r="B38" s="23"/>
      <c r="C38" s="13"/>
      <c r="D38" s="13"/>
      <c r="E38" s="13"/>
      <c r="F38" s="13"/>
      <c r="G38" s="13"/>
      <c r="H38" s="14"/>
      <c r="I38" s="14"/>
      <c r="J38" s="15"/>
      <c r="K38" s="16"/>
      <c r="L38" s="16"/>
      <c r="M38" s="16"/>
      <c r="N38" s="16"/>
      <c r="O38" s="16"/>
      <c r="P38" s="6"/>
      <c r="Q38" s="17"/>
      <c r="R38" s="17"/>
      <c r="S38" s="118"/>
      <c r="T38" s="118"/>
      <c r="U38" s="119"/>
      <c r="V38" s="119"/>
      <c r="W38" s="119"/>
      <c r="X38" s="119"/>
      <c r="Y38" s="119"/>
      <c r="Z38" s="120"/>
      <c r="AA38" s="120"/>
      <c r="AB38" s="121"/>
      <c r="AC38" s="122"/>
      <c r="AD38" s="122"/>
      <c r="AE38" s="122"/>
      <c r="AF38" s="122"/>
      <c r="AG38" s="122"/>
      <c r="AH38" s="123"/>
      <c r="AI38" s="124"/>
      <c r="AJ38" s="124"/>
      <c r="AK38" s="118"/>
      <c r="AL38" s="118"/>
      <c r="AM38" s="119"/>
      <c r="AN38" s="119"/>
      <c r="AO38" s="119"/>
      <c r="AP38" s="119"/>
      <c r="AQ38" s="119"/>
      <c r="AR38" s="120"/>
      <c r="AS38" s="120"/>
      <c r="AT38" s="121"/>
      <c r="AU38" s="122"/>
      <c r="AV38" s="122"/>
      <c r="AW38" s="122"/>
      <c r="AX38" s="122"/>
      <c r="AY38" s="122"/>
      <c r="AZ38" s="123"/>
      <c r="BA38" s="124"/>
      <c r="BB38" s="124"/>
    </row>
    <row r="39" spans="1:58" s="28" customFormat="1" ht="18.75" customHeight="1" thickBot="1">
      <c r="A39" s="51"/>
      <c r="B39" s="310" t="s">
        <v>29</v>
      </c>
      <c r="C39" s="310"/>
      <c r="D39" s="310"/>
      <c r="E39" s="310"/>
      <c r="F39" s="46"/>
      <c r="G39" s="46"/>
      <c r="H39" s="46"/>
      <c r="I39" s="417">
        <f>IF($L$2="","","※税率指定されていない箇所があります")</f>
      </c>
      <c r="J39" s="417"/>
      <c r="K39" s="417"/>
      <c r="L39" s="417"/>
      <c r="M39" s="417"/>
      <c r="N39" s="417"/>
      <c r="O39" s="417"/>
      <c r="P39" s="47"/>
      <c r="Q39" s="48"/>
      <c r="R39" s="48"/>
      <c r="S39" s="133"/>
      <c r="T39" s="388" t="s">
        <v>29</v>
      </c>
      <c r="U39" s="388"/>
      <c r="V39" s="388"/>
      <c r="W39" s="388"/>
      <c r="X39" s="125"/>
      <c r="Y39" s="125"/>
      <c r="Z39" s="125"/>
      <c r="AA39" s="389"/>
      <c r="AB39" s="389"/>
      <c r="AC39" s="389"/>
      <c r="AD39" s="389"/>
      <c r="AE39" s="389"/>
      <c r="AF39" s="389"/>
      <c r="AG39" s="389"/>
      <c r="AH39" s="126"/>
      <c r="AI39" s="134"/>
      <c r="AJ39" s="134"/>
      <c r="AK39" s="133"/>
      <c r="AL39" s="388" t="s">
        <v>29</v>
      </c>
      <c r="AM39" s="388"/>
      <c r="AN39" s="388"/>
      <c r="AO39" s="388"/>
      <c r="AP39" s="125"/>
      <c r="AQ39" s="125"/>
      <c r="AR39" s="125"/>
      <c r="AS39" s="389"/>
      <c r="AT39" s="389"/>
      <c r="AU39" s="389"/>
      <c r="AV39" s="389"/>
      <c r="AW39" s="389"/>
      <c r="AX39" s="389"/>
      <c r="AY39" s="389"/>
      <c r="AZ39" s="126"/>
      <c r="BA39" s="134"/>
      <c r="BB39" s="134"/>
      <c r="BC39" s="43"/>
      <c r="BD39" s="43"/>
      <c r="BE39" s="43"/>
      <c r="BF39" s="43"/>
    </row>
    <row r="40" spans="2:58" s="9" customFormat="1" ht="15" customHeight="1" thickBot="1">
      <c r="B40" s="268"/>
      <c r="C40" s="269"/>
      <c r="D40" s="270">
        <f>IF(税１=0,"課税対象外",税１)</f>
        <v>0.1</v>
      </c>
      <c r="E40" s="271"/>
      <c r="F40" s="272"/>
      <c r="G40" s="270">
        <f>IF(税２=0,"課税対象外",IF(税２="","",税２))</f>
        <v>0.08</v>
      </c>
      <c r="H40" s="271"/>
      <c r="I40" s="272"/>
      <c r="J40" s="270" t="str">
        <f>IF(税３=0,"課税対象外",IF(税３="","",税３))</f>
        <v>課税対象外</v>
      </c>
      <c r="K40" s="271"/>
      <c r="L40" s="272"/>
      <c r="M40" s="273"/>
      <c r="N40" s="274"/>
      <c r="O40" s="275"/>
      <c r="Q40" s="18"/>
      <c r="R40" s="18"/>
      <c r="S40" s="127"/>
      <c r="T40" s="390"/>
      <c r="U40" s="391"/>
      <c r="V40" s="392">
        <f>D40</f>
        <v>0.1</v>
      </c>
      <c r="W40" s="393"/>
      <c r="X40" s="394"/>
      <c r="Y40" s="392">
        <f>G40</f>
        <v>0.08</v>
      </c>
      <c r="Z40" s="393"/>
      <c r="AA40" s="394"/>
      <c r="AB40" s="392" t="str">
        <f>J40</f>
        <v>課税対象外</v>
      </c>
      <c r="AC40" s="393"/>
      <c r="AD40" s="394"/>
      <c r="AE40" s="395"/>
      <c r="AF40" s="396"/>
      <c r="AG40" s="397"/>
      <c r="AH40" s="127"/>
      <c r="AI40" s="128"/>
      <c r="AJ40" s="128"/>
      <c r="AK40" s="127"/>
      <c r="AL40" s="390"/>
      <c r="AM40" s="391"/>
      <c r="AN40" s="392">
        <f>D40</f>
        <v>0.1</v>
      </c>
      <c r="AO40" s="393"/>
      <c r="AP40" s="394"/>
      <c r="AQ40" s="392">
        <f>G40</f>
        <v>0.08</v>
      </c>
      <c r="AR40" s="393"/>
      <c r="AS40" s="394"/>
      <c r="AT40" s="392" t="str">
        <f>J40</f>
        <v>課税対象外</v>
      </c>
      <c r="AU40" s="393"/>
      <c r="AV40" s="394"/>
      <c r="AW40" s="395"/>
      <c r="AX40" s="396"/>
      <c r="AY40" s="397"/>
      <c r="AZ40" s="127"/>
      <c r="BA40" s="128"/>
      <c r="BB40" s="128"/>
      <c r="BC40" s="44"/>
      <c r="BD40" s="44"/>
      <c r="BE40" s="44"/>
      <c r="BF40" s="44"/>
    </row>
    <row r="41" spans="2:54" ht="21" customHeight="1">
      <c r="B41" s="276" t="s">
        <v>52</v>
      </c>
      <c r="C41" s="277"/>
      <c r="D41" s="278">
        <f>SUMIF(税率①,税１,①)+SUMIF(税率②,税１,②)+SUMIF(税率③,税１,③)</f>
        <v>0</v>
      </c>
      <c r="E41" s="279"/>
      <c r="F41" s="280"/>
      <c r="G41" s="278">
        <f>SUMIF(税率①,税２,①)+SUMIF(税率②,税２,②)+SUMIF(税率③,税２,③)</f>
        <v>0</v>
      </c>
      <c r="H41" s="279"/>
      <c r="I41" s="280"/>
      <c r="J41" s="278">
        <f>SUMIF(税率①,税３,①)+SUMIF(税率②,税３,②)+SUMIF(税率③,税３,③)</f>
        <v>0</v>
      </c>
      <c r="K41" s="279"/>
      <c r="L41" s="280"/>
      <c r="M41" s="256">
        <f>SUM(D41:L41)</f>
        <v>0</v>
      </c>
      <c r="N41" s="257"/>
      <c r="O41" s="258"/>
      <c r="Q41" s="294" t="s">
        <v>65</v>
      </c>
      <c r="R41" s="295"/>
      <c r="S41" s="108"/>
      <c r="T41" s="398" t="s">
        <v>52</v>
      </c>
      <c r="U41" s="399"/>
      <c r="V41" s="400">
        <f>D41</f>
        <v>0</v>
      </c>
      <c r="W41" s="401"/>
      <c r="X41" s="402"/>
      <c r="Y41" s="400">
        <f>G41</f>
        <v>0</v>
      </c>
      <c r="Z41" s="401"/>
      <c r="AA41" s="402"/>
      <c r="AB41" s="400">
        <f>J41</f>
        <v>0</v>
      </c>
      <c r="AC41" s="401"/>
      <c r="AD41" s="402"/>
      <c r="AE41" s="403">
        <f>SUM(V41:AD41)</f>
        <v>0</v>
      </c>
      <c r="AF41" s="404"/>
      <c r="AG41" s="405"/>
      <c r="AH41" s="108"/>
      <c r="AI41" s="416"/>
      <c r="AJ41" s="416"/>
      <c r="AK41" s="108"/>
      <c r="AL41" s="398" t="s">
        <v>52</v>
      </c>
      <c r="AM41" s="399"/>
      <c r="AN41" s="400">
        <f>D41</f>
        <v>0</v>
      </c>
      <c r="AO41" s="401"/>
      <c r="AP41" s="402"/>
      <c r="AQ41" s="400">
        <f>G41</f>
        <v>0</v>
      </c>
      <c r="AR41" s="401"/>
      <c r="AS41" s="402"/>
      <c r="AT41" s="400">
        <f>J41</f>
        <v>0</v>
      </c>
      <c r="AU41" s="401"/>
      <c r="AV41" s="402"/>
      <c r="AW41" s="403">
        <f>SUM(AN41:AV41)</f>
        <v>0</v>
      </c>
      <c r="AX41" s="404"/>
      <c r="AY41" s="405"/>
      <c r="AZ41" s="108"/>
      <c r="BA41" s="416"/>
      <c r="BB41" s="416"/>
    </row>
    <row r="42" spans="2:54" ht="21" customHeight="1">
      <c r="B42" s="276" t="s">
        <v>53</v>
      </c>
      <c r="C42" s="277"/>
      <c r="D42" s="281">
        <f>ROUNDDOWN(D41*税１,0)</f>
        <v>0</v>
      </c>
      <c r="E42" s="282"/>
      <c r="F42" s="283"/>
      <c r="G42" s="281">
        <f>ROUNDDOWN(G41*税２,0)</f>
        <v>0</v>
      </c>
      <c r="H42" s="282"/>
      <c r="I42" s="283"/>
      <c r="J42" s="281">
        <f>ROUNDDOWN(J41*税３,0)</f>
        <v>0</v>
      </c>
      <c r="K42" s="282"/>
      <c r="L42" s="283"/>
      <c r="M42" s="256">
        <f>SUM(D42:L42)</f>
        <v>0</v>
      </c>
      <c r="N42" s="257"/>
      <c r="O42" s="258"/>
      <c r="Q42" s="296"/>
      <c r="R42" s="297"/>
      <c r="S42" s="108"/>
      <c r="T42" s="398" t="s">
        <v>53</v>
      </c>
      <c r="U42" s="399"/>
      <c r="V42" s="400">
        <f>D42</f>
        <v>0</v>
      </c>
      <c r="W42" s="401"/>
      <c r="X42" s="402"/>
      <c r="Y42" s="400">
        <f>G42</f>
        <v>0</v>
      </c>
      <c r="Z42" s="401"/>
      <c r="AA42" s="402"/>
      <c r="AB42" s="400">
        <f>J42</f>
        <v>0</v>
      </c>
      <c r="AC42" s="401"/>
      <c r="AD42" s="402"/>
      <c r="AE42" s="403">
        <f>SUM(V42:AD42)</f>
        <v>0</v>
      </c>
      <c r="AF42" s="404"/>
      <c r="AG42" s="405"/>
      <c r="AH42" s="108"/>
      <c r="AI42" s="416"/>
      <c r="AJ42" s="416"/>
      <c r="AK42" s="108"/>
      <c r="AL42" s="398" t="s">
        <v>53</v>
      </c>
      <c r="AM42" s="399"/>
      <c r="AN42" s="400">
        <f>D42</f>
        <v>0</v>
      </c>
      <c r="AO42" s="401"/>
      <c r="AP42" s="402"/>
      <c r="AQ42" s="400">
        <f>G42</f>
        <v>0</v>
      </c>
      <c r="AR42" s="401"/>
      <c r="AS42" s="402"/>
      <c r="AT42" s="400">
        <f>J42</f>
        <v>0</v>
      </c>
      <c r="AU42" s="401"/>
      <c r="AV42" s="402"/>
      <c r="AW42" s="403">
        <f>SUM(AN42:AV42)</f>
        <v>0</v>
      </c>
      <c r="AX42" s="404"/>
      <c r="AY42" s="405"/>
      <c r="AZ42" s="108"/>
      <c r="BA42" s="416"/>
      <c r="BB42" s="416"/>
    </row>
    <row r="43" spans="2:54" ht="21" customHeight="1" thickBot="1">
      <c r="B43" s="284" t="s">
        <v>54</v>
      </c>
      <c r="C43" s="285"/>
      <c r="D43" s="286">
        <f>SUM(D41:F42)</f>
        <v>0</v>
      </c>
      <c r="E43" s="287"/>
      <c r="F43" s="288"/>
      <c r="G43" s="286">
        <f>SUM(G41:I42)</f>
        <v>0</v>
      </c>
      <c r="H43" s="287"/>
      <c r="I43" s="288"/>
      <c r="J43" s="286">
        <f>SUM(J41:L42)</f>
        <v>0</v>
      </c>
      <c r="K43" s="287"/>
      <c r="L43" s="288"/>
      <c r="M43" s="289">
        <f>SUM(D43:L43)</f>
        <v>0</v>
      </c>
      <c r="N43" s="290"/>
      <c r="O43" s="291"/>
      <c r="Q43" s="298"/>
      <c r="R43" s="299"/>
      <c r="S43" s="108"/>
      <c r="T43" s="406" t="s">
        <v>54</v>
      </c>
      <c r="U43" s="407"/>
      <c r="V43" s="410">
        <f>D43</f>
        <v>0</v>
      </c>
      <c r="W43" s="411"/>
      <c r="X43" s="412"/>
      <c r="Y43" s="410">
        <f>G43</f>
        <v>0</v>
      </c>
      <c r="Z43" s="411"/>
      <c r="AA43" s="412"/>
      <c r="AB43" s="410">
        <f>J43</f>
        <v>0</v>
      </c>
      <c r="AC43" s="411"/>
      <c r="AD43" s="412"/>
      <c r="AE43" s="413">
        <f>SUM(V43:AD43)</f>
        <v>0</v>
      </c>
      <c r="AF43" s="414"/>
      <c r="AG43" s="415"/>
      <c r="AH43" s="108"/>
      <c r="AI43" s="416"/>
      <c r="AJ43" s="416"/>
      <c r="AK43" s="108"/>
      <c r="AL43" s="406" t="s">
        <v>54</v>
      </c>
      <c r="AM43" s="407"/>
      <c r="AN43" s="410">
        <f>D43</f>
        <v>0</v>
      </c>
      <c r="AO43" s="411"/>
      <c r="AP43" s="412"/>
      <c r="AQ43" s="410">
        <f>G43</f>
        <v>0</v>
      </c>
      <c r="AR43" s="411"/>
      <c r="AS43" s="412"/>
      <c r="AT43" s="410">
        <f>J43</f>
        <v>0</v>
      </c>
      <c r="AU43" s="411"/>
      <c r="AV43" s="412"/>
      <c r="AW43" s="413">
        <f>SUM(AN43:AV43)</f>
        <v>0</v>
      </c>
      <c r="AX43" s="414"/>
      <c r="AY43" s="415"/>
      <c r="AZ43" s="108"/>
      <c r="BA43" s="416"/>
      <c r="BB43" s="416"/>
    </row>
    <row r="44" spans="2:54" ht="15" customHeight="1">
      <c r="B44" s="52"/>
      <c r="C44" s="52"/>
      <c r="D44" s="20"/>
      <c r="E44" s="20"/>
      <c r="F44" s="20"/>
      <c r="G44" s="20"/>
      <c r="H44" s="20"/>
      <c r="I44" s="20"/>
      <c r="J44" s="20"/>
      <c r="K44" s="20"/>
      <c r="L44" s="20"/>
      <c r="M44" s="21"/>
      <c r="N44" s="21"/>
      <c r="O44" s="21"/>
      <c r="Q44" s="22"/>
      <c r="R44" s="22"/>
      <c r="S44" s="108"/>
      <c r="T44" s="111"/>
      <c r="U44" s="111"/>
      <c r="V44" s="129"/>
      <c r="W44" s="129"/>
      <c r="X44" s="129"/>
      <c r="Y44" s="129"/>
      <c r="Z44" s="129"/>
      <c r="AA44" s="129"/>
      <c r="AB44" s="129"/>
      <c r="AC44" s="129"/>
      <c r="AD44" s="129"/>
      <c r="AE44" s="130"/>
      <c r="AF44" s="130"/>
      <c r="AG44" s="130"/>
      <c r="AH44" s="108"/>
      <c r="AI44" s="135"/>
      <c r="AJ44" s="135"/>
      <c r="AK44" s="108"/>
      <c r="AL44" s="111"/>
      <c r="AM44" s="111"/>
      <c r="AN44" s="129"/>
      <c r="AO44" s="129"/>
      <c r="AP44" s="129"/>
      <c r="AQ44" s="129"/>
      <c r="AR44" s="129"/>
      <c r="AS44" s="129"/>
      <c r="AT44" s="129"/>
      <c r="AU44" s="129"/>
      <c r="AV44" s="129"/>
      <c r="AW44" s="130"/>
      <c r="AX44" s="130"/>
      <c r="AY44" s="130"/>
      <c r="AZ44" s="108"/>
      <c r="BA44" s="135"/>
      <c r="BB44" s="135"/>
    </row>
    <row r="45" spans="1:54" ht="17.25" customHeight="1">
      <c r="A45" s="292" t="s">
        <v>0</v>
      </c>
      <c r="B45" s="292"/>
      <c r="C45" s="292"/>
      <c r="D45" s="292"/>
      <c r="E45" s="292"/>
      <c r="F45" s="292"/>
      <c r="G45" s="292"/>
      <c r="H45" s="292"/>
      <c r="I45" s="292"/>
      <c r="J45" s="292"/>
      <c r="K45" s="292"/>
      <c r="L45" s="292"/>
      <c r="M45" s="292"/>
      <c r="N45" s="292"/>
      <c r="O45" s="292"/>
      <c r="P45" s="292"/>
      <c r="Q45" s="292"/>
      <c r="R45" s="292"/>
      <c r="S45" s="408" t="s">
        <v>0</v>
      </c>
      <c r="T45" s="408"/>
      <c r="U45" s="408"/>
      <c r="V45" s="408"/>
      <c r="W45" s="408"/>
      <c r="X45" s="408"/>
      <c r="Y45" s="408"/>
      <c r="Z45" s="408"/>
      <c r="AA45" s="408"/>
      <c r="AB45" s="408"/>
      <c r="AC45" s="408"/>
      <c r="AD45" s="408"/>
      <c r="AE45" s="408"/>
      <c r="AF45" s="408"/>
      <c r="AG45" s="408"/>
      <c r="AH45" s="408"/>
      <c r="AI45" s="408"/>
      <c r="AJ45" s="408"/>
      <c r="AK45" s="408" t="s">
        <v>0</v>
      </c>
      <c r="AL45" s="408"/>
      <c r="AM45" s="408"/>
      <c r="AN45" s="408"/>
      <c r="AO45" s="408"/>
      <c r="AP45" s="408"/>
      <c r="AQ45" s="408"/>
      <c r="AR45" s="408"/>
      <c r="AS45" s="408"/>
      <c r="AT45" s="408"/>
      <c r="AU45" s="408"/>
      <c r="AV45" s="408"/>
      <c r="AW45" s="408"/>
      <c r="AX45" s="408"/>
      <c r="AY45" s="408"/>
      <c r="AZ45" s="408"/>
      <c r="BA45" s="408"/>
      <c r="BB45" s="408"/>
    </row>
    <row r="46" spans="1:54" ht="19.5" customHeight="1">
      <c r="A46" s="293" t="str">
        <f>$L$13&amp;" "&amp;" (１枚目 /"&amp;印刷枚数&amp;"枚中)  "</f>
        <v>0  (１枚目 /1枚中)  </v>
      </c>
      <c r="B46" s="293"/>
      <c r="C46" s="293"/>
      <c r="D46" s="293"/>
      <c r="E46" s="293"/>
      <c r="F46" s="293"/>
      <c r="G46" s="293"/>
      <c r="H46" s="293"/>
      <c r="I46" s="293"/>
      <c r="J46" s="293"/>
      <c r="K46" s="293"/>
      <c r="L46" s="293"/>
      <c r="M46" s="293"/>
      <c r="N46" s="293"/>
      <c r="O46" s="293"/>
      <c r="P46" s="293"/>
      <c r="Q46" s="293"/>
      <c r="R46" s="293"/>
      <c r="S46" s="409" t="str">
        <f>A46</f>
        <v>0  (１枚目 /1枚中)  </v>
      </c>
      <c r="T46" s="409"/>
      <c r="U46" s="409"/>
      <c r="V46" s="409"/>
      <c r="W46" s="409"/>
      <c r="X46" s="409"/>
      <c r="Y46" s="409"/>
      <c r="Z46" s="409"/>
      <c r="AA46" s="409"/>
      <c r="AB46" s="409"/>
      <c r="AC46" s="409"/>
      <c r="AD46" s="409"/>
      <c r="AE46" s="409"/>
      <c r="AF46" s="409"/>
      <c r="AG46" s="409"/>
      <c r="AH46" s="409"/>
      <c r="AI46" s="409"/>
      <c r="AJ46" s="409"/>
      <c r="AK46" s="409" t="str">
        <f>A46</f>
        <v>0  (１枚目 /1枚中)  </v>
      </c>
      <c r="AL46" s="409"/>
      <c r="AM46" s="409"/>
      <c r="AN46" s="409"/>
      <c r="AO46" s="409"/>
      <c r="AP46" s="409"/>
      <c r="AQ46" s="409"/>
      <c r="AR46" s="409"/>
      <c r="AS46" s="409"/>
      <c r="AT46" s="409"/>
      <c r="AU46" s="409"/>
      <c r="AV46" s="409"/>
      <c r="AW46" s="409"/>
      <c r="AX46" s="409"/>
      <c r="AY46" s="409"/>
      <c r="AZ46" s="409"/>
      <c r="BA46" s="409"/>
      <c r="BB46" s="409"/>
    </row>
    <row r="47" spans="1:54" ht="17.25" customHeight="1" thickBot="1">
      <c r="A47" s="267" t="str">
        <f>$D$12&amp;"  "&amp;$D$14&amp;"  ("&amp;$F$7&amp;"月分　2頁目)"</f>
        <v>    (10月分　2頁目)</v>
      </c>
      <c r="B47" s="267"/>
      <c r="C47" s="267"/>
      <c r="D47" s="267"/>
      <c r="E47" s="267"/>
      <c r="F47" s="267"/>
      <c r="G47" s="267"/>
      <c r="H47" s="267"/>
      <c r="I47" s="267"/>
      <c r="J47" s="267"/>
      <c r="K47" s="267"/>
      <c r="L47" s="267"/>
      <c r="M47" s="267"/>
      <c r="N47" s="267"/>
      <c r="O47" s="267"/>
      <c r="P47" s="267"/>
      <c r="Q47" s="267"/>
      <c r="R47" s="34" t="s">
        <v>59</v>
      </c>
      <c r="S47" s="304" t="str">
        <f>$D$12&amp;"  "&amp;$D$14&amp;"  (２頁目)"</f>
        <v>    (２頁目)</v>
      </c>
      <c r="T47" s="304"/>
      <c r="U47" s="304"/>
      <c r="V47" s="304"/>
      <c r="W47" s="304"/>
      <c r="X47" s="304"/>
      <c r="Y47" s="304"/>
      <c r="Z47" s="304"/>
      <c r="AA47" s="304"/>
      <c r="AB47" s="304"/>
      <c r="AC47" s="304"/>
      <c r="AD47" s="304"/>
      <c r="AE47" s="304"/>
      <c r="AF47" s="304"/>
      <c r="AG47" s="304"/>
      <c r="AH47" s="304"/>
      <c r="AI47" s="304"/>
      <c r="AJ47" s="131" t="s">
        <v>62</v>
      </c>
      <c r="AK47" s="304" t="str">
        <f>$D$12&amp;"  "&amp;$D$14&amp;"  (２頁目)"</f>
        <v>    (２頁目)</v>
      </c>
      <c r="AL47" s="304"/>
      <c r="AM47" s="304"/>
      <c r="AN47" s="304"/>
      <c r="AO47" s="304"/>
      <c r="AP47" s="304"/>
      <c r="AQ47" s="304"/>
      <c r="AR47" s="304"/>
      <c r="AS47" s="304"/>
      <c r="AT47" s="304"/>
      <c r="AU47" s="304"/>
      <c r="AV47" s="304"/>
      <c r="AW47" s="304"/>
      <c r="AX47" s="304"/>
      <c r="AY47" s="304"/>
      <c r="AZ47" s="304"/>
      <c r="BA47" s="304"/>
      <c r="BB47" s="131" t="s">
        <v>61</v>
      </c>
    </row>
    <row r="48" spans="1:54" ht="24.75" customHeight="1">
      <c r="A48" s="2" t="s">
        <v>2</v>
      </c>
      <c r="B48" s="3" t="s">
        <v>3</v>
      </c>
      <c r="C48" s="240" t="s">
        <v>1</v>
      </c>
      <c r="D48" s="241"/>
      <c r="E48" s="241"/>
      <c r="F48" s="241"/>
      <c r="G48" s="242"/>
      <c r="H48" s="243" t="s">
        <v>4</v>
      </c>
      <c r="I48" s="243"/>
      <c r="J48" s="243"/>
      <c r="K48" s="244" t="s">
        <v>38</v>
      </c>
      <c r="L48" s="245"/>
      <c r="M48" s="246" t="s">
        <v>37</v>
      </c>
      <c r="N48" s="246"/>
      <c r="O48" s="246"/>
      <c r="P48" s="7" t="s">
        <v>21</v>
      </c>
      <c r="Q48" s="209" t="s">
        <v>22</v>
      </c>
      <c r="R48" s="210"/>
      <c r="S48" s="115" t="s">
        <v>2</v>
      </c>
      <c r="T48" s="116" t="s">
        <v>3</v>
      </c>
      <c r="U48" s="305" t="s">
        <v>1</v>
      </c>
      <c r="V48" s="306"/>
      <c r="W48" s="306"/>
      <c r="X48" s="306"/>
      <c r="Y48" s="307"/>
      <c r="Z48" s="308" t="s">
        <v>4</v>
      </c>
      <c r="AA48" s="308"/>
      <c r="AB48" s="308"/>
      <c r="AC48" s="370" t="s">
        <v>38</v>
      </c>
      <c r="AD48" s="371"/>
      <c r="AE48" s="372" t="s">
        <v>37</v>
      </c>
      <c r="AF48" s="372"/>
      <c r="AG48" s="372"/>
      <c r="AH48" s="117" t="s">
        <v>21</v>
      </c>
      <c r="AI48" s="373" t="s">
        <v>22</v>
      </c>
      <c r="AJ48" s="374"/>
      <c r="AK48" s="115" t="s">
        <v>2</v>
      </c>
      <c r="AL48" s="116" t="s">
        <v>3</v>
      </c>
      <c r="AM48" s="305" t="s">
        <v>1</v>
      </c>
      <c r="AN48" s="306"/>
      <c r="AO48" s="306"/>
      <c r="AP48" s="306"/>
      <c r="AQ48" s="307"/>
      <c r="AR48" s="308" t="s">
        <v>4</v>
      </c>
      <c r="AS48" s="308"/>
      <c r="AT48" s="308"/>
      <c r="AU48" s="370" t="s">
        <v>38</v>
      </c>
      <c r="AV48" s="371"/>
      <c r="AW48" s="372" t="s">
        <v>37</v>
      </c>
      <c r="AX48" s="372"/>
      <c r="AY48" s="372"/>
      <c r="AZ48" s="117" t="s">
        <v>21</v>
      </c>
      <c r="BA48" s="373" t="s">
        <v>22</v>
      </c>
      <c r="BB48" s="374"/>
    </row>
    <row r="49" spans="1:58" s="28" customFormat="1" ht="24" customHeight="1">
      <c r="A49" s="24"/>
      <c r="B49" s="25"/>
      <c r="C49" s="165"/>
      <c r="D49" s="166"/>
      <c r="E49" s="166"/>
      <c r="F49" s="166"/>
      <c r="G49" s="167"/>
      <c r="H49" s="168"/>
      <c r="I49" s="169"/>
      <c r="J49" s="26"/>
      <c r="K49" s="170"/>
      <c r="L49" s="171"/>
      <c r="M49" s="172">
        <f>IF(K49=0,"",K49*H49)</f>
      </c>
      <c r="N49" s="173"/>
      <c r="O49" s="174"/>
      <c r="P49" s="27"/>
      <c r="Q49" s="175"/>
      <c r="R49" s="176"/>
      <c r="S49" s="136">
        <f aca="true" t="shared" si="19" ref="S49:S76">A49</f>
        <v>0</v>
      </c>
      <c r="T49" s="137">
        <f aca="true" t="shared" si="20" ref="T49:T76">B49</f>
        <v>0</v>
      </c>
      <c r="U49" s="157">
        <f aca="true" t="shared" si="21" ref="U49:U76">C49</f>
        <v>0</v>
      </c>
      <c r="V49" s="158"/>
      <c r="W49" s="158"/>
      <c r="X49" s="158"/>
      <c r="Y49" s="159"/>
      <c r="Z49" s="160">
        <f aca="true" t="shared" si="22" ref="Z49:Z76">H49</f>
        <v>0</v>
      </c>
      <c r="AA49" s="161"/>
      <c r="AB49" s="138">
        <f aca="true" t="shared" si="23" ref="AB49:AB76">J49</f>
        <v>0</v>
      </c>
      <c r="AC49" s="155">
        <f aca="true" t="shared" si="24" ref="AC49:AC76">K49</f>
        <v>0</v>
      </c>
      <c r="AD49" s="156"/>
      <c r="AE49" s="150">
        <f aca="true" t="shared" si="25" ref="AE49:AE76">M49</f>
      </c>
      <c r="AF49" s="151"/>
      <c r="AG49" s="152"/>
      <c r="AH49" s="139">
        <f>IF(P49="","",P49)</f>
      </c>
      <c r="AI49" s="153">
        <f aca="true" t="shared" si="26" ref="AI49:AI76">Q49</f>
        <v>0</v>
      </c>
      <c r="AJ49" s="154"/>
      <c r="AK49" s="136">
        <f aca="true" t="shared" si="27" ref="AK49:AK76">A49</f>
        <v>0</v>
      </c>
      <c r="AL49" s="137">
        <f aca="true" t="shared" si="28" ref="AL49:AL76">B49</f>
        <v>0</v>
      </c>
      <c r="AM49" s="157">
        <f aca="true" t="shared" si="29" ref="AM49:AM76">C49</f>
        <v>0</v>
      </c>
      <c r="AN49" s="158"/>
      <c r="AO49" s="158"/>
      <c r="AP49" s="158"/>
      <c r="AQ49" s="159"/>
      <c r="AR49" s="160">
        <f aca="true" t="shared" si="30" ref="AR49:AR76">H49</f>
        <v>0</v>
      </c>
      <c r="AS49" s="161"/>
      <c r="AT49" s="138">
        <f aca="true" t="shared" si="31" ref="AT49:AT76">J49</f>
        <v>0</v>
      </c>
      <c r="AU49" s="155">
        <f aca="true" t="shared" si="32" ref="AU49:AU76">K49</f>
        <v>0</v>
      </c>
      <c r="AV49" s="156"/>
      <c r="AW49" s="150">
        <f aca="true" t="shared" si="33" ref="AW49:AW76">M49</f>
      </c>
      <c r="AX49" s="151"/>
      <c r="AY49" s="152"/>
      <c r="AZ49" s="139">
        <f>IF(P49="","",P49)</f>
      </c>
      <c r="BA49" s="153">
        <f aca="true" t="shared" si="34" ref="BA49:BA76">Q49</f>
        <v>0</v>
      </c>
      <c r="BB49" s="154"/>
      <c r="BC49" s="43"/>
      <c r="BD49" s="43"/>
      <c r="BE49" s="43"/>
      <c r="BF49" s="43"/>
    </row>
    <row r="50" spans="1:58" s="28" customFormat="1" ht="24" customHeight="1">
      <c r="A50" s="24"/>
      <c r="B50" s="25"/>
      <c r="C50" s="165"/>
      <c r="D50" s="166"/>
      <c r="E50" s="166"/>
      <c r="F50" s="166"/>
      <c r="G50" s="167"/>
      <c r="H50" s="168"/>
      <c r="I50" s="169"/>
      <c r="J50" s="26"/>
      <c r="K50" s="170"/>
      <c r="L50" s="171"/>
      <c r="M50" s="172">
        <f aca="true" t="shared" si="35" ref="M50:M67">IF(K50=0,"",K50*H50)</f>
      </c>
      <c r="N50" s="173"/>
      <c r="O50" s="174"/>
      <c r="P50" s="27"/>
      <c r="Q50" s="175"/>
      <c r="R50" s="176"/>
      <c r="S50" s="136">
        <f t="shared" si="19"/>
        <v>0</v>
      </c>
      <c r="T50" s="137">
        <f t="shared" si="20"/>
        <v>0</v>
      </c>
      <c r="U50" s="157">
        <f t="shared" si="21"/>
        <v>0</v>
      </c>
      <c r="V50" s="158"/>
      <c r="W50" s="158"/>
      <c r="X50" s="158"/>
      <c r="Y50" s="159"/>
      <c r="Z50" s="160">
        <f t="shared" si="22"/>
        <v>0</v>
      </c>
      <c r="AA50" s="161"/>
      <c r="AB50" s="138">
        <f t="shared" si="23"/>
        <v>0</v>
      </c>
      <c r="AC50" s="155">
        <f t="shared" si="24"/>
        <v>0</v>
      </c>
      <c r="AD50" s="156"/>
      <c r="AE50" s="150">
        <f>M50</f>
      </c>
      <c r="AF50" s="151"/>
      <c r="AG50" s="152"/>
      <c r="AH50" s="139">
        <f aca="true" t="shared" si="36" ref="AH50:AH76">IF(P50="","",P50)</f>
      </c>
      <c r="AI50" s="153">
        <f t="shared" si="26"/>
        <v>0</v>
      </c>
      <c r="AJ50" s="154"/>
      <c r="AK50" s="136">
        <f t="shared" si="27"/>
        <v>0</v>
      </c>
      <c r="AL50" s="137">
        <f t="shared" si="28"/>
        <v>0</v>
      </c>
      <c r="AM50" s="157">
        <f t="shared" si="29"/>
        <v>0</v>
      </c>
      <c r="AN50" s="158"/>
      <c r="AO50" s="158"/>
      <c r="AP50" s="158"/>
      <c r="AQ50" s="159"/>
      <c r="AR50" s="160">
        <f t="shared" si="30"/>
        <v>0</v>
      </c>
      <c r="AS50" s="161"/>
      <c r="AT50" s="138">
        <f t="shared" si="31"/>
        <v>0</v>
      </c>
      <c r="AU50" s="155">
        <f t="shared" si="32"/>
        <v>0</v>
      </c>
      <c r="AV50" s="156"/>
      <c r="AW50" s="150">
        <f t="shared" si="33"/>
      </c>
      <c r="AX50" s="151"/>
      <c r="AY50" s="152"/>
      <c r="AZ50" s="139">
        <f aca="true" t="shared" si="37" ref="AZ50:AZ75">IF(P50="","",P50)</f>
      </c>
      <c r="BA50" s="153">
        <f t="shared" si="34"/>
        <v>0</v>
      </c>
      <c r="BB50" s="154"/>
      <c r="BC50" s="43"/>
      <c r="BD50" s="43"/>
      <c r="BE50" s="43"/>
      <c r="BF50" s="43"/>
    </row>
    <row r="51" spans="1:58" s="28" customFormat="1" ht="24" customHeight="1">
      <c r="A51" s="24"/>
      <c r="B51" s="25"/>
      <c r="C51" s="165"/>
      <c r="D51" s="166"/>
      <c r="E51" s="166"/>
      <c r="F51" s="166"/>
      <c r="G51" s="167"/>
      <c r="H51" s="168"/>
      <c r="I51" s="169"/>
      <c r="J51" s="26"/>
      <c r="K51" s="170"/>
      <c r="L51" s="171"/>
      <c r="M51" s="172">
        <f t="shared" si="35"/>
      </c>
      <c r="N51" s="173"/>
      <c r="O51" s="174"/>
      <c r="P51" s="27"/>
      <c r="Q51" s="175"/>
      <c r="R51" s="176"/>
      <c r="S51" s="136">
        <f t="shared" si="19"/>
        <v>0</v>
      </c>
      <c r="T51" s="137">
        <f t="shared" si="20"/>
        <v>0</v>
      </c>
      <c r="U51" s="157">
        <f t="shared" si="21"/>
        <v>0</v>
      </c>
      <c r="V51" s="158"/>
      <c r="W51" s="158"/>
      <c r="X51" s="158"/>
      <c r="Y51" s="159"/>
      <c r="Z51" s="160">
        <f t="shared" si="22"/>
        <v>0</v>
      </c>
      <c r="AA51" s="161"/>
      <c r="AB51" s="138">
        <f t="shared" si="23"/>
        <v>0</v>
      </c>
      <c r="AC51" s="155">
        <f t="shared" si="24"/>
        <v>0</v>
      </c>
      <c r="AD51" s="156"/>
      <c r="AE51" s="150">
        <f t="shared" si="25"/>
      </c>
      <c r="AF51" s="151"/>
      <c r="AG51" s="152"/>
      <c r="AH51" s="139">
        <f t="shared" si="36"/>
      </c>
      <c r="AI51" s="153">
        <f t="shared" si="26"/>
        <v>0</v>
      </c>
      <c r="AJ51" s="154"/>
      <c r="AK51" s="136">
        <f t="shared" si="27"/>
        <v>0</v>
      </c>
      <c r="AL51" s="137">
        <f t="shared" si="28"/>
        <v>0</v>
      </c>
      <c r="AM51" s="157">
        <f t="shared" si="29"/>
        <v>0</v>
      </c>
      <c r="AN51" s="158"/>
      <c r="AO51" s="158"/>
      <c r="AP51" s="158"/>
      <c r="AQ51" s="159"/>
      <c r="AR51" s="160">
        <f t="shared" si="30"/>
        <v>0</v>
      </c>
      <c r="AS51" s="161"/>
      <c r="AT51" s="138">
        <f t="shared" si="31"/>
        <v>0</v>
      </c>
      <c r="AU51" s="155">
        <f t="shared" si="32"/>
        <v>0</v>
      </c>
      <c r="AV51" s="156"/>
      <c r="AW51" s="150">
        <f t="shared" si="33"/>
      </c>
      <c r="AX51" s="151"/>
      <c r="AY51" s="152"/>
      <c r="AZ51" s="139">
        <f t="shared" si="37"/>
      </c>
      <c r="BA51" s="153">
        <f t="shared" si="34"/>
        <v>0</v>
      </c>
      <c r="BB51" s="154"/>
      <c r="BC51" s="43"/>
      <c r="BD51" s="43"/>
      <c r="BE51" s="43"/>
      <c r="BF51" s="43"/>
    </row>
    <row r="52" spans="1:58" s="28" customFormat="1" ht="24" customHeight="1">
      <c r="A52" s="24"/>
      <c r="B52" s="25"/>
      <c r="C52" s="165"/>
      <c r="D52" s="166"/>
      <c r="E52" s="166"/>
      <c r="F52" s="166"/>
      <c r="G52" s="167"/>
      <c r="H52" s="168"/>
      <c r="I52" s="169"/>
      <c r="J52" s="26"/>
      <c r="K52" s="170"/>
      <c r="L52" s="171"/>
      <c r="M52" s="172">
        <f t="shared" si="35"/>
      </c>
      <c r="N52" s="173"/>
      <c r="O52" s="174"/>
      <c r="P52" s="27"/>
      <c r="Q52" s="175"/>
      <c r="R52" s="176"/>
      <c r="S52" s="136">
        <f t="shared" si="19"/>
        <v>0</v>
      </c>
      <c r="T52" s="137">
        <f t="shared" si="20"/>
        <v>0</v>
      </c>
      <c r="U52" s="157">
        <f t="shared" si="21"/>
        <v>0</v>
      </c>
      <c r="V52" s="158"/>
      <c r="W52" s="158"/>
      <c r="X52" s="158"/>
      <c r="Y52" s="159"/>
      <c r="Z52" s="160">
        <f t="shared" si="22"/>
        <v>0</v>
      </c>
      <c r="AA52" s="161"/>
      <c r="AB52" s="138">
        <f t="shared" si="23"/>
        <v>0</v>
      </c>
      <c r="AC52" s="155">
        <f t="shared" si="24"/>
        <v>0</v>
      </c>
      <c r="AD52" s="156"/>
      <c r="AE52" s="150">
        <f t="shared" si="25"/>
      </c>
      <c r="AF52" s="151"/>
      <c r="AG52" s="152"/>
      <c r="AH52" s="139">
        <f t="shared" si="36"/>
      </c>
      <c r="AI52" s="153">
        <f t="shared" si="26"/>
        <v>0</v>
      </c>
      <c r="AJ52" s="154"/>
      <c r="AK52" s="136">
        <f t="shared" si="27"/>
        <v>0</v>
      </c>
      <c r="AL52" s="137">
        <f t="shared" si="28"/>
        <v>0</v>
      </c>
      <c r="AM52" s="157">
        <f t="shared" si="29"/>
        <v>0</v>
      </c>
      <c r="AN52" s="158"/>
      <c r="AO52" s="158"/>
      <c r="AP52" s="158"/>
      <c r="AQ52" s="159"/>
      <c r="AR52" s="160">
        <f t="shared" si="30"/>
        <v>0</v>
      </c>
      <c r="AS52" s="161"/>
      <c r="AT52" s="138">
        <f t="shared" si="31"/>
        <v>0</v>
      </c>
      <c r="AU52" s="155">
        <f t="shared" si="32"/>
        <v>0</v>
      </c>
      <c r="AV52" s="156"/>
      <c r="AW52" s="150">
        <f>M52</f>
      </c>
      <c r="AX52" s="151"/>
      <c r="AY52" s="152"/>
      <c r="AZ52" s="139">
        <f>IF(P52="","",P52)</f>
      </c>
      <c r="BA52" s="153">
        <f t="shared" si="34"/>
        <v>0</v>
      </c>
      <c r="BB52" s="154"/>
      <c r="BC52" s="43"/>
      <c r="BD52" s="43"/>
      <c r="BE52" s="43"/>
      <c r="BF52" s="43"/>
    </row>
    <row r="53" spans="1:58" s="28" customFormat="1" ht="24" customHeight="1">
      <c r="A53" s="24"/>
      <c r="B53" s="25"/>
      <c r="C53" s="165"/>
      <c r="D53" s="166"/>
      <c r="E53" s="166"/>
      <c r="F53" s="166"/>
      <c r="G53" s="167"/>
      <c r="H53" s="168"/>
      <c r="I53" s="169"/>
      <c r="J53" s="26"/>
      <c r="K53" s="170"/>
      <c r="L53" s="171"/>
      <c r="M53" s="172">
        <f t="shared" si="35"/>
      </c>
      <c r="N53" s="173"/>
      <c r="O53" s="174"/>
      <c r="P53" s="27"/>
      <c r="Q53" s="175"/>
      <c r="R53" s="176"/>
      <c r="S53" s="136">
        <f t="shared" si="19"/>
        <v>0</v>
      </c>
      <c r="T53" s="137">
        <f t="shared" si="20"/>
        <v>0</v>
      </c>
      <c r="U53" s="157">
        <f t="shared" si="21"/>
        <v>0</v>
      </c>
      <c r="V53" s="158"/>
      <c r="W53" s="158"/>
      <c r="X53" s="158"/>
      <c r="Y53" s="159"/>
      <c r="Z53" s="160">
        <f t="shared" si="22"/>
        <v>0</v>
      </c>
      <c r="AA53" s="161"/>
      <c r="AB53" s="138">
        <f t="shared" si="23"/>
        <v>0</v>
      </c>
      <c r="AC53" s="155">
        <f t="shared" si="24"/>
        <v>0</v>
      </c>
      <c r="AD53" s="156"/>
      <c r="AE53" s="150">
        <f t="shared" si="25"/>
      </c>
      <c r="AF53" s="151"/>
      <c r="AG53" s="152"/>
      <c r="AH53" s="139">
        <f t="shared" si="36"/>
      </c>
      <c r="AI53" s="153">
        <f t="shared" si="26"/>
        <v>0</v>
      </c>
      <c r="AJ53" s="154"/>
      <c r="AK53" s="136">
        <f t="shared" si="27"/>
        <v>0</v>
      </c>
      <c r="AL53" s="137">
        <f t="shared" si="28"/>
        <v>0</v>
      </c>
      <c r="AM53" s="157">
        <f t="shared" si="29"/>
        <v>0</v>
      </c>
      <c r="AN53" s="158"/>
      <c r="AO53" s="158"/>
      <c r="AP53" s="158"/>
      <c r="AQ53" s="159"/>
      <c r="AR53" s="160">
        <f t="shared" si="30"/>
        <v>0</v>
      </c>
      <c r="AS53" s="161"/>
      <c r="AT53" s="138">
        <f t="shared" si="31"/>
        <v>0</v>
      </c>
      <c r="AU53" s="155">
        <f t="shared" si="32"/>
        <v>0</v>
      </c>
      <c r="AV53" s="156"/>
      <c r="AW53" s="150">
        <f>M53</f>
      </c>
      <c r="AX53" s="151"/>
      <c r="AY53" s="152"/>
      <c r="AZ53" s="139">
        <f t="shared" si="37"/>
      </c>
      <c r="BA53" s="153">
        <f t="shared" si="34"/>
        <v>0</v>
      </c>
      <c r="BB53" s="154"/>
      <c r="BC53" s="43"/>
      <c r="BD53" s="43"/>
      <c r="BE53" s="43"/>
      <c r="BF53" s="43"/>
    </row>
    <row r="54" spans="1:58" s="28" customFormat="1" ht="24" customHeight="1">
      <c r="A54" s="24"/>
      <c r="B54" s="25"/>
      <c r="C54" s="165"/>
      <c r="D54" s="166"/>
      <c r="E54" s="166"/>
      <c r="F54" s="166"/>
      <c r="G54" s="167"/>
      <c r="H54" s="168"/>
      <c r="I54" s="169"/>
      <c r="J54" s="26"/>
      <c r="K54" s="170"/>
      <c r="L54" s="171"/>
      <c r="M54" s="172">
        <f t="shared" si="35"/>
      </c>
      <c r="N54" s="173"/>
      <c r="O54" s="174"/>
      <c r="P54" s="27"/>
      <c r="Q54" s="175"/>
      <c r="R54" s="176"/>
      <c r="S54" s="136">
        <f t="shared" si="19"/>
        <v>0</v>
      </c>
      <c r="T54" s="137">
        <f t="shared" si="20"/>
        <v>0</v>
      </c>
      <c r="U54" s="157">
        <f t="shared" si="21"/>
        <v>0</v>
      </c>
      <c r="V54" s="158">
        <f aca="true" t="shared" si="38" ref="V54:V67">D54</f>
        <v>0</v>
      </c>
      <c r="W54" s="158">
        <f aca="true" t="shared" si="39" ref="W54:W67">E54</f>
        <v>0</v>
      </c>
      <c r="X54" s="158">
        <f aca="true" t="shared" si="40" ref="X54:X67">F54</f>
        <v>0</v>
      </c>
      <c r="Y54" s="159">
        <f aca="true" t="shared" si="41" ref="Y54:Y67">G54</f>
        <v>0</v>
      </c>
      <c r="Z54" s="160">
        <f t="shared" si="22"/>
        <v>0</v>
      </c>
      <c r="AA54" s="161">
        <f aca="true" t="shared" si="42" ref="AA54:AA67">I54</f>
        <v>0</v>
      </c>
      <c r="AB54" s="138">
        <f t="shared" si="23"/>
        <v>0</v>
      </c>
      <c r="AC54" s="155">
        <f t="shared" si="24"/>
        <v>0</v>
      </c>
      <c r="AD54" s="156"/>
      <c r="AE54" s="150">
        <f t="shared" si="25"/>
      </c>
      <c r="AF54" s="151"/>
      <c r="AG54" s="152"/>
      <c r="AH54" s="139">
        <f t="shared" si="36"/>
      </c>
      <c r="AI54" s="153">
        <f t="shared" si="26"/>
        <v>0</v>
      </c>
      <c r="AJ54" s="154"/>
      <c r="AK54" s="136">
        <f t="shared" si="27"/>
        <v>0</v>
      </c>
      <c r="AL54" s="137">
        <f t="shared" si="28"/>
        <v>0</v>
      </c>
      <c r="AM54" s="157">
        <f t="shared" si="29"/>
        <v>0</v>
      </c>
      <c r="AN54" s="158"/>
      <c r="AO54" s="158"/>
      <c r="AP54" s="158"/>
      <c r="AQ54" s="159"/>
      <c r="AR54" s="160">
        <f t="shared" si="30"/>
        <v>0</v>
      </c>
      <c r="AS54" s="161"/>
      <c r="AT54" s="138">
        <f t="shared" si="31"/>
        <v>0</v>
      </c>
      <c r="AU54" s="155">
        <f t="shared" si="32"/>
        <v>0</v>
      </c>
      <c r="AV54" s="156"/>
      <c r="AW54" s="150">
        <f t="shared" si="33"/>
      </c>
      <c r="AX54" s="151"/>
      <c r="AY54" s="152"/>
      <c r="AZ54" s="139">
        <f t="shared" si="37"/>
      </c>
      <c r="BA54" s="153">
        <f t="shared" si="34"/>
        <v>0</v>
      </c>
      <c r="BB54" s="154"/>
      <c r="BC54" s="43"/>
      <c r="BD54" s="43"/>
      <c r="BE54" s="43"/>
      <c r="BF54" s="43"/>
    </row>
    <row r="55" spans="1:58" s="28" customFormat="1" ht="24" customHeight="1">
      <c r="A55" s="24"/>
      <c r="B55" s="25"/>
      <c r="C55" s="165"/>
      <c r="D55" s="166"/>
      <c r="E55" s="166"/>
      <c r="F55" s="166"/>
      <c r="G55" s="167"/>
      <c r="H55" s="168"/>
      <c r="I55" s="169"/>
      <c r="J55" s="26"/>
      <c r="K55" s="170"/>
      <c r="L55" s="171"/>
      <c r="M55" s="172">
        <f t="shared" si="35"/>
      </c>
      <c r="N55" s="173"/>
      <c r="O55" s="174"/>
      <c r="P55" s="27"/>
      <c r="Q55" s="175"/>
      <c r="R55" s="176"/>
      <c r="S55" s="136">
        <f t="shared" si="19"/>
        <v>0</v>
      </c>
      <c r="T55" s="137">
        <f t="shared" si="20"/>
        <v>0</v>
      </c>
      <c r="U55" s="157">
        <f t="shared" si="21"/>
        <v>0</v>
      </c>
      <c r="V55" s="158">
        <f t="shared" si="38"/>
        <v>0</v>
      </c>
      <c r="W55" s="158">
        <f t="shared" si="39"/>
        <v>0</v>
      </c>
      <c r="X55" s="158">
        <f t="shared" si="40"/>
        <v>0</v>
      </c>
      <c r="Y55" s="159">
        <f t="shared" si="41"/>
        <v>0</v>
      </c>
      <c r="Z55" s="160">
        <f t="shared" si="22"/>
        <v>0</v>
      </c>
      <c r="AA55" s="161">
        <f t="shared" si="42"/>
        <v>0</v>
      </c>
      <c r="AB55" s="138">
        <f t="shared" si="23"/>
        <v>0</v>
      </c>
      <c r="AC55" s="155">
        <f t="shared" si="24"/>
        <v>0</v>
      </c>
      <c r="AD55" s="156"/>
      <c r="AE55" s="150">
        <f t="shared" si="25"/>
      </c>
      <c r="AF55" s="151"/>
      <c r="AG55" s="152"/>
      <c r="AH55" s="139">
        <f t="shared" si="36"/>
      </c>
      <c r="AI55" s="153">
        <f t="shared" si="26"/>
        <v>0</v>
      </c>
      <c r="AJ55" s="154"/>
      <c r="AK55" s="136">
        <f t="shared" si="27"/>
        <v>0</v>
      </c>
      <c r="AL55" s="137">
        <f t="shared" si="28"/>
        <v>0</v>
      </c>
      <c r="AM55" s="157">
        <f t="shared" si="29"/>
        <v>0</v>
      </c>
      <c r="AN55" s="158"/>
      <c r="AO55" s="158"/>
      <c r="AP55" s="158"/>
      <c r="AQ55" s="159"/>
      <c r="AR55" s="160">
        <f t="shared" si="30"/>
        <v>0</v>
      </c>
      <c r="AS55" s="161"/>
      <c r="AT55" s="138">
        <f t="shared" si="31"/>
        <v>0</v>
      </c>
      <c r="AU55" s="155">
        <f t="shared" si="32"/>
        <v>0</v>
      </c>
      <c r="AV55" s="156"/>
      <c r="AW55" s="150">
        <f t="shared" si="33"/>
      </c>
      <c r="AX55" s="151"/>
      <c r="AY55" s="152"/>
      <c r="AZ55" s="139">
        <f t="shared" si="37"/>
      </c>
      <c r="BA55" s="153">
        <f t="shared" si="34"/>
        <v>0</v>
      </c>
      <c r="BB55" s="154"/>
      <c r="BC55" s="43"/>
      <c r="BD55" s="43"/>
      <c r="BE55" s="43"/>
      <c r="BF55" s="43"/>
    </row>
    <row r="56" spans="1:58" s="28" customFormat="1" ht="24" customHeight="1">
      <c r="A56" s="24"/>
      <c r="B56" s="25"/>
      <c r="C56" s="165"/>
      <c r="D56" s="166"/>
      <c r="E56" s="166"/>
      <c r="F56" s="166"/>
      <c r="G56" s="167"/>
      <c r="H56" s="168"/>
      <c r="I56" s="169"/>
      <c r="J56" s="26"/>
      <c r="K56" s="170"/>
      <c r="L56" s="171"/>
      <c r="M56" s="172">
        <f t="shared" si="35"/>
      </c>
      <c r="N56" s="173"/>
      <c r="O56" s="174"/>
      <c r="P56" s="27"/>
      <c r="Q56" s="175"/>
      <c r="R56" s="176"/>
      <c r="S56" s="136">
        <f t="shared" si="19"/>
        <v>0</v>
      </c>
      <c r="T56" s="137">
        <f t="shared" si="20"/>
        <v>0</v>
      </c>
      <c r="U56" s="157">
        <f t="shared" si="21"/>
        <v>0</v>
      </c>
      <c r="V56" s="158">
        <f t="shared" si="38"/>
        <v>0</v>
      </c>
      <c r="W56" s="158">
        <f t="shared" si="39"/>
        <v>0</v>
      </c>
      <c r="X56" s="158">
        <f t="shared" si="40"/>
        <v>0</v>
      </c>
      <c r="Y56" s="159">
        <f t="shared" si="41"/>
        <v>0</v>
      </c>
      <c r="Z56" s="160">
        <f t="shared" si="22"/>
        <v>0</v>
      </c>
      <c r="AA56" s="161">
        <f t="shared" si="42"/>
        <v>0</v>
      </c>
      <c r="AB56" s="138">
        <f t="shared" si="23"/>
        <v>0</v>
      </c>
      <c r="AC56" s="155">
        <f t="shared" si="24"/>
        <v>0</v>
      </c>
      <c r="AD56" s="156"/>
      <c r="AE56" s="150">
        <f t="shared" si="25"/>
      </c>
      <c r="AF56" s="151"/>
      <c r="AG56" s="152"/>
      <c r="AH56" s="139">
        <f t="shared" si="36"/>
      </c>
      <c r="AI56" s="153">
        <f t="shared" si="26"/>
        <v>0</v>
      </c>
      <c r="AJ56" s="154"/>
      <c r="AK56" s="136">
        <f t="shared" si="27"/>
        <v>0</v>
      </c>
      <c r="AL56" s="137">
        <f t="shared" si="28"/>
        <v>0</v>
      </c>
      <c r="AM56" s="157">
        <f t="shared" si="29"/>
        <v>0</v>
      </c>
      <c r="AN56" s="158"/>
      <c r="AO56" s="158"/>
      <c r="AP56" s="158"/>
      <c r="AQ56" s="159"/>
      <c r="AR56" s="160">
        <f t="shared" si="30"/>
        <v>0</v>
      </c>
      <c r="AS56" s="161"/>
      <c r="AT56" s="138">
        <f t="shared" si="31"/>
        <v>0</v>
      </c>
      <c r="AU56" s="155">
        <f t="shared" si="32"/>
        <v>0</v>
      </c>
      <c r="AV56" s="156"/>
      <c r="AW56" s="150">
        <f t="shared" si="33"/>
      </c>
      <c r="AX56" s="151"/>
      <c r="AY56" s="152"/>
      <c r="AZ56" s="139">
        <f t="shared" si="37"/>
      </c>
      <c r="BA56" s="153">
        <f t="shared" si="34"/>
        <v>0</v>
      </c>
      <c r="BB56" s="154"/>
      <c r="BC56" s="43"/>
      <c r="BD56" s="43"/>
      <c r="BE56" s="43"/>
      <c r="BF56" s="43"/>
    </row>
    <row r="57" spans="1:58" s="28" customFormat="1" ht="24" customHeight="1">
      <c r="A57" s="24"/>
      <c r="B57" s="25"/>
      <c r="C57" s="165"/>
      <c r="D57" s="166"/>
      <c r="E57" s="166"/>
      <c r="F57" s="166"/>
      <c r="G57" s="167"/>
      <c r="H57" s="168"/>
      <c r="I57" s="169"/>
      <c r="J57" s="26"/>
      <c r="K57" s="170"/>
      <c r="L57" s="171"/>
      <c r="M57" s="172">
        <f t="shared" si="35"/>
      </c>
      <c r="N57" s="173"/>
      <c r="O57" s="174"/>
      <c r="P57" s="27"/>
      <c r="Q57" s="175"/>
      <c r="R57" s="176"/>
      <c r="S57" s="136">
        <f t="shared" si="19"/>
        <v>0</v>
      </c>
      <c r="T57" s="137">
        <f t="shared" si="20"/>
        <v>0</v>
      </c>
      <c r="U57" s="157">
        <f t="shared" si="21"/>
        <v>0</v>
      </c>
      <c r="V57" s="158">
        <f t="shared" si="38"/>
        <v>0</v>
      </c>
      <c r="W57" s="158">
        <f t="shared" si="39"/>
        <v>0</v>
      </c>
      <c r="X57" s="158">
        <f t="shared" si="40"/>
        <v>0</v>
      </c>
      <c r="Y57" s="159">
        <f t="shared" si="41"/>
        <v>0</v>
      </c>
      <c r="Z57" s="160">
        <f t="shared" si="22"/>
        <v>0</v>
      </c>
      <c r="AA57" s="161">
        <f t="shared" si="42"/>
        <v>0</v>
      </c>
      <c r="AB57" s="138">
        <f t="shared" si="23"/>
        <v>0</v>
      </c>
      <c r="AC57" s="155">
        <f t="shared" si="24"/>
        <v>0</v>
      </c>
      <c r="AD57" s="156"/>
      <c r="AE57" s="150">
        <f t="shared" si="25"/>
      </c>
      <c r="AF57" s="151"/>
      <c r="AG57" s="152"/>
      <c r="AH57" s="139">
        <f t="shared" si="36"/>
      </c>
      <c r="AI57" s="153">
        <f t="shared" si="26"/>
        <v>0</v>
      </c>
      <c r="AJ57" s="154"/>
      <c r="AK57" s="136">
        <f t="shared" si="27"/>
        <v>0</v>
      </c>
      <c r="AL57" s="137">
        <f t="shared" si="28"/>
        <v>0</v>
      </c>
      <c r="AM57" s="157">
        <f t="shared" si="29"/>
        <v>0</v>
      </c>
      <c r="AN57" s="158"/>
      <c r="AO57" s="158"/>
      <c r="AP57" s="158"/>
      <c r="AQ57" s="159"/>
      <c r="AR57" s="160">
        <f t="shared" si="30"/>
        <v>0</v>
      </c>
      <c r="AS57" s="161"/>
      <c r="AT57" s="138">
        <f t="shared" si="31"/>
        <v>0</v>
      </c>
      <c r="AU57" s="155">
        <f t="shared" si="32"/>
        <v>0</v>
      </c>
      <c r="AV57" s="156"/>
      <c r="AW57" s="150">
        <f t="shared" si="33"/>
      </c>
      <c r="AX57" s="151"/>
      <c r="AY57" s="152"/>
      <c r="AZ57" s="139">
        <f t="shared" si="37"/>
      </c>
      <c r="BA57" s="153">
        <f t="shared" si="34"/>
        <v>0</v>
      </c>
      <c r="BB57" s="154"/>
      <c r="BC57" s="43"/>
      <c r="BD57" s="43"/>
      <c r="BE57" s="43"/>
      <c r="BF57" s="43"/>
    </row>
    <row r="58" spans="1:58" s="28" customFormat="1" ht="24" customHeight="1">
      <c r="A58" s="24"/>
      <c r="B58" s="25"/>
      <c r="C58" s="165"/>
      <c r="D58" s="166"/>
      <c r="E58" s="166"/>
      <c r="F58" s="166"/>
      <c r="G58" s="167"/>
      <c r="H58" s="168"/>
      <c r="I58" s="169"/>
      <c r="J58" s="26"/>
      <c r="K58" s="170"/>
      <c r="L58" s="171"/>
      <c r="M58" s="172">
        <f t="shared" si="35"/>
      </c>
      <c r="N58" s="173"/>
      <c r="O58" s="174"/>
      <c r="P58" s="27"/>
      <c r="Q58" s="175"/>
      <c r="R58" s="176"/>
      <c r="S58" s="136">
        <f t="shared" si="19"/>
        <v>0</v>
      </c>
      <c r="T58" s="137">
        <f t="shared" si="20"/>
        <v>0</v>
      </c>
      <c r="U58" s="157">
        <f t="shared" si="21"/>
        <v>0</v>
      </c>
      <c r="V58" s="158">
        <f t="shared" si="38"/>
        <v>0</v>
      </c>
      <c r="W58" s="158">
        <f t="shared" si="39"/>
        <v>0</v>
      </c>
      <c r="X58" s="158">
        <f t="shared" si="40"/>
        <v>0</v>
      </c>
      <c r="Y58" s="159">
        <f t="shared" si="41"/>
        <v>0</v>
      </c>
      <c r="Z58" s="160">
        <f t="shared" si="22"/>
        <v>0</v>
      </c>
      <c r="AA58" s="161">
        <f t="shared" si="42"/>
        <v>0</v>
      </c>
      <c r="AB58" s="138">
        <f t="shared" si="23"/>
        <v>0</v>
      </c>
      <c r="AC58" s="155">
        <f t="shared" si="24"/>
        <v>0</v>
      </c>
      <c r="AD58" s="156"/>
      <c r="AE58" s="150">
        <f t="shared" si="25"/>
      </c>
      <c r="AF58" s="151"/>
      <c r="AG58" s="152"/>
      <c r="AH58" s="139">
        <f t="shared" si="36"/>
      </c>
      <c r="AI58" s="153">
        <f t="shared" si="26"/>
        <v>0</v>
      </c>
      <c r="AJ58" s="154"/>
      <c r="AK58" s="136">
        <f t="shared" si="27"/>
        <v>0</v>
      </c>
      <c r="AL58" s="137">
        <f t="shared" si="28"/>
        <v>0</v>
      </c>
      <c r="AM58" s="157">
        <f t="shared" si="29"/>
        <v>0</v>
      </c>
      <c r="AN58" s="158"/>
      <c r="AO58" s="158"/>
      <c r="AP58" s="158"/>
      <c r="AQ58" s="159"/>
      <c r="AR58" s="160">
        <f t="shared" si="30"/>
        <v>0</v>
      </c>
      <c r="AS58" s="161"/>
      <c r="AT58" s="138">
        <f t="shared" si="31"/>
        <v>0</v>
      </c>
      <c r="AU58" s="155">
        <f t="shared" si="32"/>
        <v>0</v>
      </c>
      <c r="AV58" s="156"/>
      <c r="AW58" s="150">
        <f t="shared" si="33"/>
      </c>
      <c r="AX58" s="151"/>
      <c r="AY58" s="152"/>
      <c r="AZ58" s="139">
        <f t="shared" si="37"/>
      </c>
      <c r="BA58" s="153">
        <f t="shared" si="34"/>
        <v>0</v>
      </c>
      <c r="BB58" s="154"/>
      <c r="BC58" s="43"/>
      <c r="BD58" s="43"/>
      <c r="BE58" s="43"/>
      <c r="BF58" s="43"/>
    </row>
    <row r="59" spans="1:58" s="28" customFormat="1" ht="24" customHeight="1">
      <c r="A59" s="24"/>
      <c r="B59" s="25"/>
      <c r="C59" s="165"/>
      <c r="D59" s="166"/>
      <c r="E59" s="166"/>
      <c r="F59" s="166"/>
      <c r="G59" s="167"/>
      <c r="H59" s="168"/>
      <c r="I59" s="169"/>
      <c r="J59" s="26"/>
      <c r="K59" s="170"/>
      <c r="L59" s="171"/>
      <c r="M59" s="172">
        <f t="shared" si="35"/>
      </c>
      <c r="N59" s="173"/>
      <c r="O59" s="174"/>
      <c r="P59" s="27"/>
      <c r="Q59" s="175"/>
      <c r="R59" s="176"/>
      <c r="S59" s="136">
        <f t="shared" si="19"/>
        <v>0</v>
      </c>
      <c r="T59" s="137">
        <f t="shared" si="20"/>
        <v>0</v>
      </c>
      <c r="U59" s="157">
        <f t="shared" si="21"/>
        <v>0</v>
      </c>
      <c r="V59" s="158">
        <f t="shared" si="38"/>
        <v>0</v>
      </c>
      <c r="W59" s="158">
        <f t="shared" si="39"/>
        <v>0</v>
      </c>
      <c r="X59" s="158">
        <f t="shared" si="40"/>
        <v>0</v>
      </c>
      <c r="Y59" s="159">
        <f t="shared" si="41"/>
        <v>0</v>
      </c>
      <c r="Z59" s="160">
        <f t="shared" si="22"/>
        <v>0</v>
      </c>
      <c r="AA59" s="161">
        <f t="shared" si="42"/>
        <v>0</v>
      </c>
      <c r="AB59" s="138">
        <f t="shared" si="23"/>
        <v>0</v>
      </c>
      <c r="AC59" s="155">
        <f t="shared" si="24"/>
        <v>0</v>
      </c>
      <c r="AD59" s="156"/>
      <c r="AE59" s="150">
        <f t="shared" si="25"/>
      </c>
      <c r="AF59" s="151"/>
      <c r="AG59" s="152"/>
      <c r="AH59" s="139">
        <f t="shared" si="36"/>
      </c>
      <c r="AI59" s="153">
        <f t="shared" si="26"/>
        <v>0</v>
      </c>
      <c r="AJ59" s="154"/>
      <c r="AK59" s="136">
        <f t="shared" si="27"/>
        <v>0</v>
      </c>
      <c r="AL59" s="137">
        <f t="shared" si="28"/>
        <v>0</v>
      </c>
      <c r="AM59" s="157">
        <f t="shared" si="29"/>
        <v>0</v>
      </c>
      <c r="AN59" s="158"/>
      <c r="AO59" s="158"/>
      <c r="AP59" s="158"/>
      <c r="AQ59" s="159"/>
      <c r="AR59" s="160">
        <f t="shared" si="30"/>
        <v>0</v>
      </c>
      <c r="AS59" s="161"/>
      <c r="AT59" s="138">
        <f t="shared" si="31"/>
        <v>0</v>
      </c>
      <c r="AU59" s="155">
        <f t="shared" si="32"/>
        <v>0</v>
      </c>
      <c r="AV59" s="156"/>
      <c r="AW59" s="150">
        <f t="shared" si="33"/>
      </c>
      <c r="AX59" s="151"/>
      <c r="AY59" s="152"/>
      <c r="AZ59" s="139">
        <f t="shared" si="37"/>
      </c>
      <c r="BA59" s="153">
        <f t="shared" si="34"/>
        <v>0</v>
      </c>
      <c r="BB59" s="154"/>
      <c r="BC59" s="43"/>
      <c r="BD59" s="43"/>
      <c r="BE59" s="43"/>
      <c r="BF59" s="43"/>
    </row>
    <row r="60" spans="1:58" s="28" customFormat="1" ht="24" customHeight="1">
      <c r="A60" s="24"/>
      <c r="B60" s="25"/>
      <c r="C60" s="165"/>
      <c r="D60" s="166"/>
      <c r="E60" s="166"/>
      <c r="F60" s="166"/>
      <c r="G60" s="167"/>
      <c r="H60" s="168"/>
      <c r="I60" s="169"/>
      <c r="J60" s="26"/>
      <c r="K60" s="170"/>
      <c r="L60" s="171"/>
      <c r="M60" s="172">
        <f t="shared" si="35"/>
      </c>
      <c r="N60" s="173"/>
      <c r="O60" s="174"/>
      <c r="P60" s="27"/>
      <c r="Q60" s="175"/>
      <c r="R60" s="176"/>
      <c r="S60" s="136">
        <f t="shared" si="19"/>
        <v>0</v>
      </c>
      <c r="T60" s="137">
        <f t="shared" si="20"/>
        <v>0</v>
      </c>
      <c r="U60" s="157">
        <f t="shared" si="21"/>
        <v>0</v>
      </c>
      <c r="V60" s="158">
        <f t="shared" si="38"/>
        <v>0</v>
      </c>
      <c r="W60" s="158">
        <f t="shared" si="39"/>
        <v>0</v>
      </c>
      <c r="X60" s="158">
        <f t="shared" si="40"/>
        <v>0</v>
      </c>
      <c r="Y60" s="159">
        <f t="shared" si="41"/>
        <v>0</v>
      </c>
      <c r="Z60" s="160">
        <f t="shared" si="22"/>
        <v>0</v>
      </c>
      <c r="AA60" s="161">
        <f t="shared" si="42"/>
        <v>0</v>
      </c>
      <c r="AB60" s="138">
        <f t="shared" si="23"/>
        <v>0</v>
      </c>
      <c r="AC60" s="155">
        <f t="shared" si="24"/>
        <v>0</v>
      </c>
      <c r="AD60" s="156"/>
      <c r="AE60" s="150">
        <f t="shared" si="25"/>
      </c>
      <c r="AF60" s="151"/>
      <c r="AG60" s="152"/>
      <c r="AH60" s="139">
        <f t="shared" si="36"/>
      </c>
      <c r="AI60" s="153">
        <f t="shared" si="26"/>
        <v>0</v>
      </c>
      <c r="AJ60" s="154"/>
      <c r="AK60" s="136">
        <f t="shared" si="27"/>
        <v>0</v>
      </c>
      <c r="AL60" s="137">
        <f t="shared" si="28"/>
        <v>0</v>
      </c>
      <c r="AM60" s="157">
        <f t="shared" si="29"/>
        <v>0</v>
      </c>
      <c r="AN60" s="158"/>
      <c r="AO60" s="158"/>
      <c r="AP60" s="158"/>
      <c r="AQ60" s="159"/>
      <c r="AR60" s="160">
        <f t="shared" si="30"/>
        <v>0</v>
      </c>
      <c r="AS60" s="161"/>
      <c r="AT60" s="138">
        <f t="shared" si="31"/>
        <v>0</v>
      </c>
      <c r="AU60" s="155">
        <f t="shared" si="32"/>
        <v>0</v>
      </c>
      <c r="AV60" s="156"/>
      <c r="AW60" s="150">
        <f t="shared" si="33"/>
      </c>
      <c r="AX60" s="151"/>
      <c r="AY60" s="152"/>
      <c r="AZ60" s="139">
        <f t="shared" si="37"/>
      </c>
      <c r="BA60" s="153">
        <f t="shared" si="34"/>
        <v>0</v>
      </c>
      <c r="BB60" s="154"/>
      <c r="BC60" s="43"/>
      <c r="BD60" s="43"/>
      <c r="BE60" s="43"/>
      <c r="BF60" s="43"/>
    </row>
    <row r="61" spans="1:58" s="28" customFormat="1" ht="24" customHeight="1">
      <c r="A61" s="24"/>
      <c r="B61" s="25"/>
      <c r="C61" s="165"/>
      <c r="D61" s="166"/>
      <c r="E61" s="166"/>
      <c r="F61" s="166"/>
      <c r="G61" s="167"/>
      <c r="H61" s="168"/>
      <c r="I61" s="169"/>
      <c r="J61" s="26"/>
      <c r="K61" s="170"/>
      <c r="L61" s="171"/>
      <c r="M61" s="172">
        <f t="shared" si="35"/>
      </c>
      <c r="N61" s="173"/>
      <c r="O61" s="174"/>
      <c r="P61" s="27"/>
      <c r="Q61" s="175"/>
      <c r="R61" s="176"/>
      <c r="S61" s="136">
        <f t="shared" si="19"/>
        <v>0</v>
      </c>
      <c r="T61" s="137">
        <f t="shared" si="20"/>
        <v>0</v>
      </c>
      <c r="U61" s="157">
        <f t="shared" si="21"/>
        <v>0</v>
      </c>
      <c r="V61" s="158">
        <f t="shared" si="38"/>
        <v>0</v>
      </c>
      <c r="W61" s="158">
        <f t="shared" si="39"/>
        <v>0</v>
      </c>
      <c r="X61" s="158">
        <f t="shared" si="40"/>
        <v>0</v>
      </c>
      <c r="Y61" s="159">
        <f t="shared" si="41"/>
        <v>0</v>
      </c>
      <c r="Z61" s="160">
        <f t="shared" si="22"/>
        <v>0</v>
      </c>
      <c r="AA61" s="161">
        <f t="shared" si="42"/>
        <v>0</v>
      </c>
      <c r="AB61" s="138">
        <f t="shared" si="23"/>
        <v>0</v>
      </c>
      <c r="AC61" s="155">
        <f t="shared" si="24"/>
        <v>0</v>
      </c>
      <c r="AD61" s="156"/>
      <c r="AE61" s="150">
        <f t="shared" si="25"/>
      </c>
      <c r="AF61" s="151"/>
      <c r="AG61" s="152"/>
      <c r="AH61" s="139">
        <f t="shared" si="36"/>
      </c>
      <c r="AI61" s="153">
        <f t="shared" si="26"/>
        <v>0</v>
      </c>
      <c r="AJ61" s="154"/>
      <c r="AK61" s="136">
        <f t="shared" si="27"/>
        <v>0</v>
      </c>
      <c r="AL61" s="137">
        <f t="shared" si="28"/>
        <v>0</v>
      </c>
      <c r="AM61" s="157">
        <f t="shared" si="29"/>
        <v>0</v>
      </c>
      <c r="AN61" s="158"/>
      <c r="AO61" s="158"/>
      <c r="AP61" s="158"/>
      <c r="AQ61" s="159"/>
      <c r="AR61" s="160">
        <f t="shared" si="30"/>
        <v>0</v>
      </c>
      <c r="AS61" s="161"/>
      <c r="AT61" s="138">
        <f t="shared" si="31"/>
        <v>0</v>
      </c>
      <c r="AU61" s="155">
        <f t="shared" si="32"/>
        <v>0</v>
      </c>
      <c r="AV61" s="156"/>
      <c r="AW61" s="150">
        <f t="shared" si="33"/>
      </c>
      <c r="AX61" s="151"/>
      <c r="AY61" s="152"/>
      <c r="AZ61" s="139">
        <f t="shared" si="37"/>
      </c>
      <c r="BA61" s="153">
        <f t="shared" si="34"/>
        <v>0</v>
      </c>
      <c r="BB61" s="154"/>
      <c r="BC61" s="43"/>
      <c r="BD61" s="43"/>
      <c r="BE61" s="43"/>
      <c r="BF61" s="43"/>
    </row>
    <row r="62" spans="1:58" s="28" customFormat="1" ht="24" customHeight="1">
      <c r="A62" s="24"/>
      <c r="B62" s="25"/>
      <c r="C62" s="165"/>
      <c r="D62" s="166"/>
      <c r="E62" s="166"/>
      <c r="F62" s="166"/>
      <c r="G62" s="167"/>
      <c r="H62" s="168"/>
      <c r="I62" s="169"/>
      <c r="J62" s="26"/>
      <c r="K62" s="170"/>
      <c r="L62" s="171"/>
      <c r="M62" s="172">
        <f t="shared" si="35"/>
      </c>
      <c r="N62" s="173"/>
      <c r="O62" s="174"/>
      <c r="P62" s="27"/>
      <c r="Q62" s="175"/>
      <c r="R62" s="176"/>
      <c r="S62" s="136">
        <f t="shared" si="19"/>
        <v>0</v>
      </c>
      <c r="T62" s="137">
        <f t="shared" si="20"/>
        <v>0</v>
      </c>
      <c r="U62" s="157">
        <f t="shared" si="21"/>
        <v>0</v>
      </c>
      <c r="V62" s="158">
        <f t="shared" si="38"/>
        <v>0</v>
      </c>
      <c r="W62" s="158">
        <f t="shared" si="39"/>
        <v>0</v>
      </c>
      <c r="X62" s="158">
        <f t="shared" si="40"/>
        <v>0</v>
      </c>
      <c r="Y62" s="159">
        <f t="shared" si="41"/>
        <v>0</v>
      </c>
      <c r="Z62" s="160">
        <f t="shared" si="22"/>
        <v>0</v>
      </c>
      <c r="AA62" s="161">
        <f t="shared" si="42"/>
        <v>0</v>
      </c>
      <c r="AB62" s="138">
        <f t="shared" si="23"/>
        <v>0</v>
      </c>
      <c r="AC62" s="155">
        <f t="shared" si="24"/>
        <v>0</v>
      </c>
      <c r="AD62" s="156"/>
      <c r="AE62" s="150">
        <f t="shared" si="25"/>
      </c>
      <c r="AF62" s="151"/>
      <c r="AG62" s="152"/>
      <c r="AH62" s="139">
        <f t="shared" si="36"/>
      </c>
      <c r="AI62" s="153">
        <f t="shared" si="26"/>
        <v>0</v>
      </c>
      <c r="AJ62" s="154"/>
      <c r="AK62" s="136">
        <f t="shared" si="27"/>
        <v>0</v>
      </c>
      <c r="AL62" s="137">
        <f t="shared" si="28"/>
        <v>0</v>
      </c>
      <c r="AM62" s="157">
        <f t="shared" si="29"/>
        <v>0</v>
      </c>
      <c r="AN62" s="158"/>
      <c r="AO62" s="158"/>
      <c r="AP62" s="158"/>
      <c r="AQ62" s="159"/>
      <c r="AR62" s="160">
        <f t="shared" si="30"/>
        <v>0</v>
      </c>
      <c r="AS62" s="161"/>
      <c r="AT62" s="138">
        <f t="shared" si="31"/>
        <v>0</v>
      </c>
      <c r="AU62" s="155">
        <f t="shared" si="32"/>
        <v>0</v>
      </c>
      <c r="AV62" s="156"/>
      <c r="AW62" s="150">
        <f t="shared" si="33"/>
      </c>
      <c r="AX62" s="151"/>
      <c r="AY62" s="152"/>
      <c r="AZ62" s="139">
        <f t="shared" si="37"/>
      </c>
      <c r="BA62" s="153">
        <f t="shared" si="34"/>
        <v>0</v>
      </c>
      <c r="BB62" s="154"/>
      <c r="BC62" s="43"/>
      <c r="BD62" s="43"/>
      <c r="BE62" s="43"/>
      <c r="BF62" s="43"/>
    </row>
    <row r="63" spans="1:58" s="28" customFormat="1" ht="24" customHeight="1">
      <c r="A63" s="24"/>
      <c r="B63" s="25"/>
      <c r="C63" s="165"/>
      <c r="D63" s="166"/>
      <c r="E63" s="166"/>
      <c r="F63" s="166"/>
      <c r="G63" s="167"/>
      <c r="H63" s="168"/>
      <c r="I63" s="169"/>
      <c r="J63" s="26"/>
      <c r="K63" s="170"/>
      <c r="L63" s="171"/>
      <c r="M63" s="172">
        <f t="shared" si="35"/>
      </c>
      <c r="N63" s="173"/>
      <c r="O63" s="174"/>
      <c r="P63" s="27"/>
      <c r="Q63" s="175"/>
      <c r="R63" s="176"/>
      <c r="S63" s="136">
        <f t="shared" si="19"/>
        <v>0</v>
      </c>
      <c r="T63" s="137">
        <f t="shared" si="20"/>
        <v>0</v>
      </c>
      <c r="U63" s="157">
        <f t="shared" si="21"/>
        <v>0</v>
      </c>
      <c r="V63" s="158">
        <f t="shared" si="38"/>
        <v>0</v>
      </c>
      <c r="W63" s="158">
        <f t="shared" si="39"/>
        <v>0</v>
      </c>
      <c r="X63" s="158">
        <f t="shared" si="40"/>
        <v>0</v>
      </c>
      <c r="Y63" s="159">
        <f t="shared" si="41"/>
        <v>0</v>
      </c>
      <c r="Z63" s="160">
        <f t="shared" si="22"/>
        <v>0</v>
      </c>
      <c r="AA63" s="161">
        <f t="shared" si="42"/>
        <v>0</v>
      </c>
      <c r="AB63" s="138">
        <f t="shared" si="23"/>
        <v>0</v>
      </c>
      <c r="AC63" s="155">
        <f t="shared" si="24"/>
        <v>0</v>
      </c>
      <c r="AD63" s="156"/>
      <c r="AE63" s="150">
        <f t="shared" si="25"/>
      </c>
      <c r="AF63" s="151"/>
      <c r="AG63" s="152"/>
      <c r="AH63" s="139">
        <f t="shared" si="36"/>
      </c>
      <c r="AI63" s="153">
        <f t="shared" si="26"/>
        <v>0</v>
      </c>
      <c r="AJ63" s="154"/>
      <c r="AK63" s="136">
        <f t="shared" si="27"/>
        <v>0</v>
      </c>
      <c r="AL63" s="137">
        <f t="shared" si="28"/>
        <v>0</v>
      </c>
      <c r="AM63" s="157">
        <f t="shared" si="29"/>
        <v>0</v>
      </c>
      <c r="AN63" s="158"/>
      <c r="AO63" s="158"/>
      <c r="AP63" s="158"/>
      <c r="AQ63" s="159"/>
      <c r="AR63" s="160">
        <f t="shared" si="30"/>
        <v>0</v>
      </c>
      <c r="AS63" s="161"/>
      <c r="AT63" s="138">
        <f t="shared" si="31"/>
        <v>0</v>
      </c>
      <c r="AU63" s="155">
        <f t="shared" si="32"/>
        <v>0</v>
      </c>
      <c r="AV63" s="156"/>
      <c r="AW63" s="150">
        <f t="shared" si="33"/>
      </c>
      <c r="AX63" s="151"/>
      <c r="AY63" s="152"/>
      <c r="AZ63" s="139">
        <f t="shared" si="37"/>
      </c>
      <c r="BA63" s="153">
        <f t="shared" si="34"/>
        <v>0</v>
      </c>
      <c r="BB63" s="154"/>
      <c r="BC63" s="43"/>
      <c r="BD63" s="43"/>
      <c r="BE63" s="43"/>
      <c r="BF63" s="43"/>
    </row>
    <row r="64" spans="1:58" s="28" customFormat="1" ht="24" customHeight="1">
      <c r="A64" s="24"/>
      <c r="B64" s="25"/>
      <c r="C64" s="165"/>
      <c r="D64" s="166"/>
      <c r="E64" s="166"/>
      <c r="F64" s="166"/>
      <c r="G64" s="167"/>
      <c r="H64" s="168"/>
      <c r="I64" s="169"/>
      <c r="J64" s="26"/>
      <c r="K64" s="170"/>
      <c r="L64" s="171"/>
      <c r="M64" s="172">
        <f t="shared" si="35"/>
      </c>
      <c r="N64" s="173"/>
      <c r="O64" s="174"/>
      <c r="P64" s="27"/>
      <c r="Q64" s="175"/>
      <c r="R64" s="176"/>
      <c r="S64" s="136">
        <f t="shared" si="19"/>
        <v>0</v>
      </c>
      <c r="T64" s="137">
        <f t="shared" si="20"/>
        <v>0</v>
      </c>
      <c r="U64" s="157">
        <f t="shared" si="21"/>
        <v>0</v>
      </c>
      <c r="V64" s="158">
        <f t="shared" si="38"/>
        <v>0</v>
      </c>
      <c r="W64" s="158">
        <f t="shared" si="39"/>
        <v>0</v>
      </c>
      <c r="X64" s="158">
        <f t="shared" si="40"/>
        <v>0</v>
      </c>
      <c r="Y64" s="159">
        <f t="shared" si="41"/>
        <v>0</v>
      </c>
      <c r="Z64" s="160">
        <f t="shared" si="22"/>
        <v>0</v>
      </c>
      <c r="AA64" s="161">
        <f t="shared" si="42"/>
        <v>0</v>
      </c>
      <c r="AB64" s="138">
        <f t="shared" si="23"/>
        <v>0</v>
      </c>
      <c r="AC64" s="155">
        <f t="shared" si="24"/>
        <v>0</v>
      </c>
      <c r="AD64" s="156"/>
      <c r="AE64" s="150">
        <f t="shared" si="25"/>
      </c>
      <c r="AF64" s="151"/>
      <c r="AG64" s="152"/>
      <c r="AH64" s="139">
        <f t="shared" si="36"/>
      </c>
      <c r="AI64" s="153">
        <f t="shared" si="26"/>
        <v>0</v>
      </c>
      <c r="AJ64" s="154"/>
      <c r="AK64" s="136">
        <f t="shared" si="27"/>
        <v>0</v>
      </c>
      <c r="AL64" s="137">
        <f t="shared" si="28"/>
        <v>0</v>
      </c>
      <c r="AM64" s="157">
        <f t="shared" si="29"/>
        <v>0</v>
      </c>
      <c r="AN64" s="158"/>
      <c r="AO64" s="158"/>
      <c r="AP64" s="158"/>
      <c r="AQ64" s="159"/>
      <c r="AR64" s="160">
        <f t="shared" si="30"/>
        <v>0</v>
      </c>
      <c r="AS64" s="161"/>
      <c r="AT64" s="138">
        <f t="shared" si="31"/>
        <v>0</v>
      </c>
      <c r="AU64" s="155">
        <f t="shared" si="32"/>
        <v>0</v>
      </c>
      <c r="AV64" s="156"/>
      <c r="AW64" s="150">
        <f t="shared" si="33"/>
      </c>
      <c r="AX64" s="151"/>
      <c r="AY64" s="152"/>
      <c r="AZ64" s="139">
        <f t="shared" si="37"/>
      </c>
      <c r="BA64" s="153">
        <f t="shared" si="34"/>
        <v>0</v>
      </c>
      <c r="BB64" s="154"/>
      <c r="BC64" s="43"/>
      <c r="BD64" s="43"/>
      <c r="BE64" s="43"/>
      <c r="BF64" s="43"/>
    </row>
    <row r="65" spans="1:58" s="28" customFormat="1" ht="24" customHeight="1">
      <c r="A65" s="24"/>
      <c r="B65" s="25"/>
      <c r="C65" s="165"/>
      <c r="D65" s="166"/>
      <c r="E65" s="166"/>
      <c r="F65" s="166"/>
      <c r="G65" s="167"/>
      <c r="H65" s="168"/>
      <c r="I65" s="169"/>
      <c r="J65" s="26"/>
      <c r="K65" s="170"/>
      <c r="L65" s="171"/>
      <c r="M65" s="172">
        <f t="shared" si="35"/>
      </c>
      <c r="N65" s="173"/>
      <c r="O65" s="174"/>
      <c r="P65" s="27"/>
      <c r="Q65" s="175"/>
      <c r="R65" s="176"/>
      <c r="S65" s="136">
        <f t="shared" si="19"/>
        <v>0</v>
      </c>
      <c r="T65" s="137">
        <f t="shared" si="20"/>
        <v>0</v>
      </c>
      <c r="U65" s="157">
        <f t="shared" si="21"/>
        <v>0</v>
      </c>
      <c r="V65" s="158">
        <f t="shared" si="38"/>
        <v>0</v>
      </c>
      <c r="W65" s="158">
        <f t="shared" si="39"/>
        <v>0</v>
      </c>
      <c r="X65" s="158">
        <f t="shared" si="40"/>
        <v>0</v>
      </c>
      <c r="Y65" s="159">
        <f t="shared" si="41"/>
        <v>0</v>
      </c>
      <c r="Z65" s="160">
        <f t="shared" si="22"/>
        <v>0</v>
      </c>
      <c r="AA65" s="161">
        <f t="shared" si="42"/>
        <v>0</v>
      </c>
      <c r="AB65" s="138">
        <f t="shared" si="23"/>
        <v>0</v>
      </c>
      <c r="AC65" s="155">
        <f t="shared" si="24"/>
        <v>0</v>
      </c>
      <c r="AD65" s="156"/>
      <c r="AE65" s="150">
        <f t="shared" si="25"/>
      </c>
      <c r="AF65" s="151"/>
      <c r="AG65" s="152"/>
      <c r="AH65" s="139">
        <f t="shared" si="36"/>
      </c>
      <c r="AI65" s="153">
        <f t="shared" si="26"/>
        <v>0</v>
      </c>
      <c r="AJ65" s="154"/>
      <c r="AK65" s="136">
        <f t="shared" si="27"/>
        <v>0</v>
      </c>
      <c r="AL65" s="137">
        <f t="shared" si="28"/>
        <v>0</v>
      </c>
      <c r="AM65" s="157">
        <f t="shared" si="29"/>
        <v>0</v>
      </c>
      <c r="AN65" s="158"/>
      <c r="AO65" s="158"/>
      <c r="AP65" s="158"/>
      <c r="AQ65" s="159"/>
      <c r="AR65" s="160">
        <f t="shared" si="30"/>
        <v>0</v>
      </c>
      <c r="AS65" s="161"/>
      <c r="AT65" s="138">
        <f t="shared" si="31"/>
        <v>0</v>
      </c>
      <c r="AU65" s="155">
        <f t="shared" si="32"/>
        <v>0</v>
      </c>
      <c r="AV65" s="156"/>
      <c r="AW65" s="150">
        <f t="shared" si="33"/>
      </c>
      <c r="AX65" s="151"/>
      <c r="AY65" s="152"/>
      <c r="AZ65" s="139">
        <f t="shared" si="37"/>
      </c>
      <c r="BA65" s="153">
        <f t="shared" si="34"/>
        <v>0</v>
      </c>
      <c r="BB65" s="154"/>
      <c r="BC65" s="43"/>
      <c r="BD65" s="43"/>
      <c r="BE65" s="43"/>
      <c r="BF65" s="43"/>
    </row>
    <row r="66" spans="1:58" s="28" customFormat="1" ht="24" customHeight="1">
      <c r="A66" s="24"/>
      <c r="B66" s="25"/>
      <c r="C66" s="165"/>
      <c r="D66" s="166"/>
      <c r="E66" s="166"/>
      <c r="F66" s="166"/>
      <c r="G66" s="167"/>
      <c r="H66" s="168"/>
      <c r="I66" s="169"/>
      <c r="J66" s="26"/>
      <c r="K66" s="170"/>
      <c r="L66" s="171"/>
      <c r="M66" s="172">
        <f t="shared" si="35"/>
      </c>
      <c r="N66" s="173"/>
      <c r="O66" s="174"/>
      <c r="P66" s="27"/>
      <c r="Q66" s="175"/>
      <c r="R66" s="176"/>
      <c r="S66" s="136">
        <f t="shared" si="19"/>
        <v>0</v>
      </c>
      <c r="T66" s="137">
        <f t="shared" si="20"/>
        <v>0</v>
      </c>
      <c r="U66" s="157">
        <f t="shared" si="21"/>
        <v>0</v>
      </c>
      <c r="V66" s="158">
        <f t="shared" si="38"/>
        <v>0</v>
      </c>
      <c r="W66" s="158">
        <f t="shared" si="39"/>
        <v>0</v>
      </c>
      <c r="X66" s="158">
        <f t="shared" si="40"/>
        <v>0</v>
      </c>
      <c r="Y66" s="159">
        <f t="shared" si="41"/>
        <v>0</v>
      </c>
      <c r="Z66" s="160">
        <f t="shared" si="22"/>
        <v>0</v>
      </c>
      <c r="AA66" s="161">
        <f t="shared" si="42"/>
        <v>0</v>
      </c>
      <c r="AB66" s="138">
        <f t="shared" si="23"/>
        <v>0</v>
      </c>
      <c r="AC66" s="155">
        <f t="shared" si="24"/>
        <v>0</v>
      </c>
      <c r="AD66" s="156"/>
      <c r="AE66" s="150">
        <f t="shared" si="25"/>
      </c>
      <c r="AF66" s="151"/>
      <c r="AG66" s="152"/>
      <c r="AH66" s="139">
        <f t="shared" si="36"/>
      </c>
      <c r="AI66" s="153">
        <f t="shared" si="26"/>
        <v>0</v>
      </c>
      <c r="AJ66" s="154"/>
      <c r="AK66" s="136">
        <f t="shared" si="27"/>
        <v>0</v>
      </c>
      <c r="AL66" s="137">
        <f t="shared" si="28"/>
        <v>0</v>
      </c>
      <c r="AM66" s="157">
        <f t="shared" si="29"/>
        <v>0</v>
      </c>
      <c r="AN66" s="158"/>
      <c r="AO66" s="158"/>
      <c r="AP66" s="158"/>
      <c r="AQ66" s="159"/>
      <c r="AR66" s="160">
        <f t="shared" si="30"/>
        <v>0</v>
      </c>
      <c r="AS66" s="161"/>
      <c r="AT66" s="138">
        <f t="shared" si="31"/>
        <v>0</v>
      </c>
      <c r="AU66" s="155">
        <f t="shared" si="32"/>
        <v>0</v>
      </c>
      <c r="AV66" s="156"/>
      <c r="AW66" s="150">
        <f t="shared" si="33"/>
      </c>
      <c r="AX66" s="151"/>
      <c r="AY66" s="152"/>
      <c r="AZ66" s="139">
        <f t="shared" si="37"/>
      </c>
      <c r="BA66" s="153">
        <f t="shared" si="34"/>
        <v>0</v>
      </c>
      <c r="BB66" s="154"/>
      <c r="BC66" s="43"/>
      <c r="BD66" s="43"/>
      <c r="BE66" s="43"/>
      <c r="BF66" s="43"/>
    </row>
    <row r="67" spans="1:58" s="28" customFormat="1" ht="24" customHeight="1">
      <c r="A67" s="24"/>
      <c r="B67" s="25"/>
      <c r="C67" s="165"/>
      <c r="D67" s="166"/>
      <c r="E67" s="166"/>
      <c r="F67" s="166"/>
      <c r="G67" s="167"/>
      <c r="H67" s="168"/>
      <c r="I67" s="169"/>
      <c r="J67" s="26"/>
      <c r="K67" s="170"/>
      <c r="L67" s="171"/>
      <c r="M67" s="172">
        <f t="shared" si="35"/>
      </c>
      <c r="N67" s="173"/>
      <c r="O67" s="174"/>
      <c r="P67" s="27"/>
      <c r="Q67" s="175"/>
      <c r="R67" s="176"/>
      <c r="S67" s="136">
        <f t="shared" si="19"/>
        <v>0</v>
      </c>
      <c r="T67" s="137">
        <f t="shared" si="20"/>
        <v>0</v>
      </c>
      <c r="U67" s="157">
        <f t="shared" si="21"/>
        <v>0</v>
      </c>
      <c r="V67" s="158">
        <f t="shared" si="38"/>
        <v>0</v>
      </c>
      <c r="W67" s="158">
        <f t="shared" si="39"/>
        <v>0</v>
      </c>
      <c r="X67" s="158">
        <f t="shared" si="40"/>
        <v>0</v>
      </c>
      <c r="Y67" s="159">
        <f t="shared" si="41"/>
        <v>0</v>
      </c>
      <c r="Z67" s="160">
        <f t="shared" si="22"/>
        <v>0</v>
      </c>
      <c r="AA67" s="161">
        <f t="shared" si="42"/>
        <v>0</v>
      </c>
      <c r="AB67" s="138">
        <f t="shared" si="23"/>
        <v>0</v>
      </c>
      <c r="AC67" s="155">
        <f t="shared" si="24"/>
        <v>0</v>
      </c>
      <c r="AD67" s="156"/>
      <c r="AE67" s="150">
        <f t="shared" si="25"/>
      </c>
      <c r="AF67" s="151"/>
      <c r="AG67" s="152"/>
      <c r="AH67" s="139">
        <f t="shared" si="36"/>
      </c>
      <c r="AI67" s="153">
        <f t="shared" si="26"/>
        <v>0</v>
      </c>
      <c r="AJ67" s="154"/>
      <c r="AK67" s="136">
        <f t="shared" si="27"/>
        <v>0</v>
      </c>
      <c r="AL67" s="137">
        <f t="shared" si="28"/>
        <v>0</v>
      </c>
      <c r="AM67" s="157">
        <f t="shared" si="29"/>
        <v>0</v>
      </c>
      <c r="AN67" s="158"/>
      <c r="AO67" s="158"/>
      <c r="AP67" s="158"/>
      <c r="AQ67" s="159"/>
      <c r="AR67" s="160">
        <f t="shared" si="30"/>
        <v>0</v>
      </c>
      <c r="AS67" s="161"/>
      <c r="AT67" s="138">
        <f t="shared" si="31"/>
        <v>0</v>
      </c>
      <c r="AU67" s="155">
        <f t="shared" si="32"/>
        <v>0</v>
      </c>
      <c r="AV67" s="156"/>
      <c r="AW67" s="150">
        <f t="shared" si="33"/>
      </c>
      <c r="AX67" s="151"/>
      <c r="AY67" s="152"/>
      <c r="AZ67" s="139">
        <f t="shared" si="37"/>
      </c>
      <c r="BA67" s="153">
        <f t="shared" si="34"/>
        <v>0</v>
      </c>
      <c r="BB67" s="154"/>
      <c r="BC67" s="43"/>
      <c r="BD67" s="43"/>
      <c r="BE67" s="43"/>
      <c r="BF67" s="43"/>
    </row>
    <row r="68" spans="1:58" s="28" customFormat="1" ht="24" customHeight="1">
      <c r="A68" s="24"/>
      <c r="B68" s="25"/>
      <c r="C68" s="165"/>
      <c r="D68" s="166"/>
      <c r="E68" s="166"/>
      <c r="F68" s="166"/>
      <c r="G68" s="167"/>
      <c r="H68" s="168"/>
      <c r="I68" s="169"/>
      <c r="J68" s="26"/>
      <c r="K68" s="170"/>
      <c r="L68" s="171"/>
      <c r="M68" s="172">
        <f aca="true" t="shared" si="43" ref="M68:M76">IF(K68=0,"",K68*H68)</f>
      </c>
      <c r="N68" s="173"/>
      <c r="O68" s="174"/>
      <c r="P68" s="27"/>
      <c r="Q68" s="175"/>
      <c r="R68" s="176"/>
      <c r="S68" s="136">
        <f t="shared" si="19"/>
        <v>0</v>
      </c>
      <c r="T68" s="137">
        <f t="shared" si="20"/>
        <v>0</v>
      </c>
      <c r="U68" s="157">
        <f t="shared" si="21"/>
        <v>0</v>
      </c>
      <c r="V68" s="158"/>
      <c r="W68" s="158"/>
      <c r="X68" s="158"/>
      <c r="Y68" s="159"/>
      <c r="Z68" s="160">
        <f t="shared" si="22"/>
        <v>0</v>
      </c>
      <c r="AA68" s="161"/>
      <c r="AB68" s="138">
        <f t="shared" si="23"/>
        <v>0</v>
      </c>
      <c r="AC68" s="155">
        <f t="shared" si="24"/>
        <v>0</v>
      </c>
      <c r="AD68" s="156"/>
      <c r="AE68" s="150">
        <f>M68</f>
      </c>
      <c r="AF68" s="151"/>
      <c r="AG68" s="152"/>
      <c r="AH68" s="139">
        <f t="shared" si="36"/>
      </c>
      <c r="AI68" s="153">
        <f t="shared" si="26"/>
        <v>0</v>
      </c>
      <c r="AJ68" s="154"/>
      <c r="AK68" s="136">
        <f t="shared" si="27"/>
        <v>0</v>
      </c>
      <c r="AL68" s="137">
        <f t="shared" si="28"/>
        <v>0</v>
      </c>
      <c r="AM68" s="157">
        <f t="shared" si="29"/>
        <v>0</v>
      </c>
      <c r="AN68" s="158"/>
      <c r="AO68" s="158"/>
      <c r="AP68" s="158"/>
      <c r="AQ68" s="159"/>
      <c r="AR68" s="160">
        <f t="shared" si="30"/>
        <v>0</v>
      </c>
      <c r="AS68" s="161"/>
      <c r="AT68" s="138">
        <f t="shared" si="31"/>
        <v>0</v>
      </c>
      <c r="AU68" s="155">
        <f t="shared" si="32"/>
        <v>0</v>
      </c>
      <c r="AV68" s="156"/>
      <c r="AW68" s="150">
        <f t="shared" si="33"/>
      </c>
      <c r="AX68" s="151"/>
      <c r="AY68" s="152"/>
      <c r="AZ68" s="139">
        <f t="shared" si="37"/>
      </c>
      <c r="BA68" s="153">
        <f t="shared" si="34"/>
        <v>0</v>
      </c>
      <c r="BB68" s="154"/>
      <c r="BC68" s="43"/>
      <c r="BD68" s="43"/>
      <c r="BE68" s="43"/>
      <c r="BF68" s="43"/>
    </row>
    <row r="69" spans="1:58" s="28" customFormat="1" ht="24" customHeight="1">
      <c r="A69" s="24"/>
      <c r="B69" s="25"/>
      <c r="C69" s="165"/>
      <c r="D69" s="166"/>
      <c r="E69" s="166"/>
      <c r="F69" s="166"/>
      <c r="G69" s="167"/>
      <c r="H69" s="168"/>
      <c r="I69" s="169"/>
      <c r="J69" s="26"/>
      <c r="K69" s="170"/>
      <c r="L69" s="171"/>
      <c r="M69" s="172">
        <f t="shared" si="43"/>
      </c>
      <c r="N69" s="173"/>
      <c r="O69" s="174"/>
      <c r="P69" s="27"/>
      <c r="Q69" s="175"/>
      <c r="R69" s="176"/>
      <c r="S69" s="136">
        <f t="shared" si="19"/>
        <v>0</v>
      </c>
      <c r="T69" s="137">
        <f t="shared" si="20"/>
        <v>0</v>
      </c>
      <c r="U69" s="157">
        <f t="shared" si="21"/>
        <v>0</v>
      </c>
      <c r="V69" s="158"/>
      <c r="W69" s="158"/>
      <c r="X69" s="158"/>
      <c r="Y69" s="159"/>
      <c r="Z69" s="160">
        <f t="shared" si="22"/>
        <v>0</v>
      </c>
      <c r="AA69" s="161"/>
      <c r="AB69" s="138">
        <f t="shared" si="23"/>
        <v>0</v>
      </c>
      <c r="AC69" s="155">
        <f t="shared" si="24"/>
        <v>0</v>
      </c>
      <c r="AD69" s="156"/>
      <c r="AE69" s="150">
        <f t="shared" si="25"/>
      </c>
      <c r="AF69" s="151"/>
      <c r="AG69" s="152"/>
      <c r="AH69" s="139">
        <f t="shared" si="36"/>
      </c>
      <c r="AI69" s="153">
        <f t="shared" si="26"/>
        <v>0</v>
      </c>
      <c r="AJ69" s="154"/>
      <c r="AK69" s="136">
        <f t="shared" si="27"/>
        <v>0</v>
      </c>
      <c r="AL69" s="137">
        <f t="shared" si="28"/>
        <v>0</v>
      </c>
      <c r="AM69" s="157">
        <f t="shared" si="29"/>
        <v>0</v>
      </c>
      <c r="AN69" s="158"/>
      <c r="AO69" s="158"/>
      <c r="AP69" s="158"/>
      <c r="AQ69" s="159"/>
      <c r="AR69" s="160">
        <f t="shared" si="30"/>
        <v>0</v>
      </c>
      <c r="AS69" s="161"/>
      <c r="AT69" s="138">
        <f t="shared" si="31"/>
        <v>0</v>
      </c>
      <c r="AU69" s="155">
        <f t="shared" si="32"/>
        <v>0</v>
      </c>
      <c r="AV69" s="156"/>
      <c r="AW69" s="150">
        <f t="shared" si="33"/>
      </c>
      <c r="AX69" s="151"/>
      <c r="AY69" s="152"/>
      <c r="AZ69" s="139">
        <f t="shared" si="37"/>
      </c>
      <c r="BA69" s="153">
        <f t="shared" si="34"/>
        <v>0</v>
      </c>
      <c r="BB69" s="154"/>
      <c r="BC69" s="43"/>
      <c r="BD69" s="43"/>
      <c r="BE69" s="43"/>
      <c r="BF69" s="43"/>
    </row>
    <row r="70" spans="1:58" s="28" customFormat="1" ht="24" customHeight="1">
      <c r="A70" s="24"/>
      <c r="B70" s="25"/>
      <c r="C70" s="165"/>
      <c r="D70" s="166"/>
      <c r="E70" s="166"/>
      <c r="F70" s="166"/>
      <c r="G70" s="167"/>
      <c r="H70" s="168"/>
      <c r="I70" s="169"/>
      <c r="J70" s="26"/>
      <c r="K70" s="170"/>
      <c r="L70" s="171"/>
      <c r="M70" s="172">
        <f t="shared" si="43"/>
      </c>
      <c r="N70" s="173"/>
      <c r="O70" s="174"/>
      <c r="P70" s="27"/>
      <c r="Q70" s="175"/>
      <c r="R70" s="176"/>
      <c r="S70" s="136">
        <f t="shared" si="19"/>
        <v>0</v>
      </c>
      <c r="T70" s="137">
        <f t="shared" si="20"/>
        <v>0</v>
      </c>
      <c r="U70" s="157">
        <f t="shared" si="21"/>
        <v>0</v>
      </c>
      <c r="V70" s="158"/>
      <c r="W70" s="158"/>
      <c r="X70" s="158"/>
      <c r="Y70" s="159"/>
      <c r="Z70" s="160">
        <f t="shared" si="22"/>
        <v>0</v>
      </c>
      <c r="AA70" s="161"/>
      <c r="AB70" s="138">
        <f t="shared" si="23"/>
        <v>0</v>
      </c>
      <c r="AC70" s="155">
        <f t="shared" si="24"/>
        <v>0</v>
      </c>
      <c r="AD70" s="156"/>
      <c r="AE70" s="150">
        <f t="shared" si="25"/>
      </c>
      <c r="AF70" s="151"/>
      <c r="AG70" s="152"/>
      <c r="AH70" s="139">
        <f t="shared" si="36"/>
      </c>
      <c r="AI70" s="153">
        <f t="shared" si="26"/>
        <v>0</v>
      </c>
      <c r="AJ70" s="154"/>
      <c r="AK70" s="136">
        <f t="shared" si="27"/>
        <v>0</v>
      </c>
      <c r="AL70" s="137">
        <f t="shared" si="28"/>
        <v>0</v>
      </c>
      <c r="AM70" s="157">
        <f t="shared" si="29"/>
        <v>0</v>
      </c>
      <c r="AN70" s="158"/>
      <c r="AO70" s="158"/>
      <c r="AP70" s="158"/>
      <c r="AQ70" s="159"/>
      <c r="AR70" s="160">
        <f t="shared" si="30"/>
        <v>0</v>
      </c>
      <c r="AS70" s="161"/>
      <c r="AT70" s="138">
        <f t="shared" si="31"/>
        <v>0</v>
      </c>
      <c r="AU70" s="155">
        <f t="shared" si="32"/>
        <v>0</v>
      </c>
      <c r="AV70" s="156"/>
      <c r="AW70" s="150">
        <f t="shared" si="33"/>
      </c>
      <c r="AX70" s="151"/>
      <c r="AY70" s="152"/>
      <c r="AZ70" s="139">
        <f t="shared" si="37"/>
      </c>
      <c r="BA70" s="153">
        <f t="shared" si="34"/>
        <v>0</v>
      </c>
      <c r="BB70" s="154"/>
      <c r="BC70" s="43"/>
      <c r="BD70" s="43"/>
      <c r="BE70" s="43"/>
      <c r="BF70" s="43"/>
    </row>
    <row r="71" spans="1:58" s="28" customFormat="1" ht="24" customHeight="1">
      <c r="A71" s="24"/>
      <c r="B71" s="25"/>
      <c r="C71" s="165"/>
      <c r="D71" s="166"/>
      <c r="E71" s="166"/>
      <c r="F71" s="166"/>
      <c r="G71" s="167"/>
      <c r="H71" s="168"/>
      <c r="I71" s="169"/>
      <c r="J71" s="26"/>
      <c r="K71" s="170"/>
      <c r="L71" s="171"/>
      <c r="M71" s="172">
        <f t="shared" si="43"/>
      </c>
      <c r="N71" s="173"/>
      <c r="O71" s="174"/>
      <c r="P71" s="27"/>
      <c r="Q71" s="175"/>
      <c r="R71" s="176"/>
      <c r="S71" s="136">
        <f t="shared" si="19"/>
        <v>0</v>
      </c>
      <c r="T71" s="137">
        <f t="shared" si="20"/>
        <v>0</v>
      </c>
      <c r="U71" s="157">
        <f t="shared" si="21"/>
        <v>0</v>
      </c>
      <c r="V71" s="158"/>
      <c r="W71" s="158"/>
      <c r="X71" s="158"/>
      <c r="Y71" s="159"/>
      <c r="Z71" s="160">
        <f t="shared" si="22"/>
        <v>0</v>
      </c>
      <c r="AA71" s="161"/>
      <c r="AB71" s="138">
        <f t="shared" si="23"/>
        <v>0</v>
      </c>
      <c r="AC71" s="155">
        <f t="shared" si="24"/>
        <v>0</v>
      </c>
      <c r="AD71" s="156"/>
      <c r="AE71" s="150">
        <f t="shared" si="25"/>
      </c>
      <c r="AF71" s="151"/>
      <c r="AG71" s="152"/>
      <c r="AH71" s="139">
        <f t="shared" si="36"/>
      </c>
      <c r="AI71" s="153">
        <f t="shared" si="26"/>
        <v>0</v>
      </c>
      <c r="AJ71" s="154"/>
      <c r="AK71" s="136">
        <f t="shared" si="27"/>
        <v>0</v>
      </c>
      <c r="AL71" s="137">
        <f t="shared" si="28"/>
        <v>0</v>
      </c>
      <c r="AM71" s="157">
        <f t="shared" si="29"/>
        <v>0</v>
      </c>
      <c r="AN71" s="158"/>
      <c r="AO71" s="158"/>
      <c r="AP71" s="158"/>
      <c r="AQ71" s="159"/>
      <c r="AR71" s="160">
        <f t="shared" si="30"/>
        <v>0</v>
      </c>
      <c r="AS71" s="161"/>
      <c r="AT71" s="138">
        <f t="shared" si="31"/>
        <v>0</v>
      </c>
      <c r="AU71" s="155">
        <f t="shared" si="32"/>
        <v>0</v>
      </c>
      <c r="AV71" s="156"/>
      <c r="AW71" s="150">
        <f t="shared" si="33"/>
      </c>
      <c r="AX71" s="151"/>
      <c r="AY71" s="152"/>
      <c r="AZ71" s="139">
        <f t="shared" si="37"/>
      </c>
      <c r="BA71" s="153">
        <f t="shared" si="34"/>
        <v>0</v>
      </c>
      <c r="BB71" s="154"/>
      <c r="BC71" s="43"/>
      <c r="BD71" s="43"/>
      <c r="BE71" s="43"/>
      <c r="BF71" s="43"/>
    </row>
    <row r="72" spans="1:58" s="28" customFormat="1" ht="24" customHeight="1">
      <c r="A72" s="24"/>
      <c r="B72" s="25"/>
      <c r="C72" s="165"/>
      <c r="D72" s="166"/>
      <c r="E72" s="166"/>
      <c r="F72" s="166"/>
      <c r="G72" s="167"/>
      <c r="H72" s="168"/>
      <c r="I72" s="169"/>
      <c r="J72" s="26"/>
      <c r="K72" s="170"/>
      <c r="L72" s="171"/>
      <c r="M72" s="172">
        <f t="shared" si="43"/>
      </c>
      <c r="N72" s="173"/>
      <c r="O72" s="174"/>
      <c r="P72" s="27"/>
      <c r="Q72" s="175"/>
      <c r="R72" s="176"/>
      <c r="S72" s="136">
        <f t="shared" si="19"/>
        <v>0</v>
      </c>
      <c r="T72" s="137">
        <f t="shared" si="20"/>
        <v>0</v>
      </c>
      <c r="U72" s="157">
        <f t="shared" si="21"/>
        <v>0</v>
      </c>
      <c r="V72" s="158"/>
      <c r="W72" s="158"/>
      <c r="X72" s="158"/>
      <c r="Y72" s="159"/>
      <c r="Z72" s="160">
        <f t="shared" si="22"/>
        <v>0</v>
      </c>
      <c r="AA72" s="161"/>
      <c r="AB72" s="138">
        <f t="shared" si="23"/>
        <v>0</v>
      </c>
      <c r="AC72" s="155">
        <f t="shared" si="24"/>
        <v>0</v>
      </c>
      <c r="AD72" s="156"/>
      <c r="AE72" s="150">
        <f t="shared" si="25"/>
      </c>
      <c r="AF72" s="151"/>
      <c r="AG72" s="152"/>
      <c r="AH72" s="139">
        <f t="shared" si="36"/>
      </c>
      <c r="AI72" s="153">
        <f t="shared" si="26"/>
        <v>0</v>
      </c>
      <c r="AJ72" s="154"/>
      <c r="AK72" s="136">
        <f t="shared" si="27"/>
        <v>0</v>
      </c>
      <c r="AL72" s="137">
        <f t="shared" si="28"/>
        <v>0</v>
      </c>
      <c r="AM72" s="157">
        <f t="shared" si="29"/>
        <v>0</v>
      </c>
      <c r="AN72" s="158"/>
      <c r="AO72" s="158"/>
      <c r="AP72" s="158"/>
      <c r="AQ72" s="159"/>
      <c r="AR72" s="160">
        <f t="shared" si="30"/>
        <v>0</v>
      </c>
      <c r="AS72" s="161"/>
      <c r="AT72" s="138">
        <f t="shared" si="31"/>
        <v>0</v>
      </c>
      <c r="AU72" s="155">
        <f t="shared" si="32"/>
        <v>0</v>
      </c>
      <c r="AV72" s="156"/>
      <c r="AW72" s="150">
        <f t="shared" si="33"/>
      </c>
      <c r="AX72" s="151"/>
      <c r="AY72" s="152"/>
      <c r="AZ72" s="139">
        <f t="shared" si="37"/>
      </c>
      <c r="BA72" s="153">
        <f t="shared" si="34"/>
        <v>0</v>
      </c>
      <c r="BB72" s="154"/>
      <c r="BC72" s="43"/>
      <c r="BD72" s="43"/>
      <c r="BE72" s="43"/>
      <c r="BF72" s="43"/>
    </row>
    <row r="73" spans="1:58" s="28" customFormat="1" ht="24" customHeight="1">
      <c r="A73" s="24"/>
      <c r="B73" s="25"/>
      <c r="C73" s="165"/>
      <c r="D73" s="166"/>
      <c r="E73" s="166"/>
      <c r="F73" s="166"/>
      <c r="G73" s="167"/>
      <c r="H73" s="168"/>
      <c r="I73" s="169"/>
      <c r="J73" s="26"/>
      <c r="K73" s="170"/>
      <c r="L73" s="171"/>
      <c r="M73" s="172">
        <f t="shared" si="43"/>
      </c>
      <c r="N73" s="173"/>
      <c r="O73" s="174"/>
      <c r="P73" s="27"/>
      <c r="Q73" s="175"/>
      <c r="R73" s="176"/>
      <c r="S73" s="136">
        <f t="shared" si="19"/>
        <v>0</v>
      </c>
      <c r="T73" s="137">
        <f t="shared" si="20"/>
        <v>0</v>
      </c>
      <c r="U73" s="157">
        <f t="shared" si="21"/>
        <v>0</v>
      </c>
      <c r="V73" s="158"/>
      <c r="W73" s="158"/>
      <c r="X73" s="158"/>
      <c r="Y73" s="159"/>
      <c r="Z73" s="160">
        <f t="shared" si="22"/>
        <v>0</v>
      </c>
      <c r="AA73" s="161"/>
      <c r="AB73" s="138">
        <f t="shared" si="23"/>
        <v>0</v>
      </c>
      <c r="AC73" s="155">
        <f t="shared" si="24"/>
        <v>0</v>
      </c>
      <c r="AD73" s="156"/>
      <c r="AE73" s="150">
        <f t="shared" si="25"/>
      </c>
      <c r="AF73" s="151"/>
      <c r="AG73" s="152"/>
      <c r="AH73" s="139">
        <f t="shared" si="36"/>
      </c>
      <c r="AI73" s="153">
        <f t="shared" si="26"/>
        <v>0</v>
      </c>
      <c r="AJ73" s="154"/>
      <c r="AK73" s="136">
        <f t="shared" si="27"/>
        <v>0</v>
      </c>
      <c r="AL73" s="137">
        <f t="shared" si="28"/>
        <v>0</v>
      </c>
      <c r="AM73" s="157">
        <f t="shared" si="29"/>
        <v>0</v>
      </c>
      <c r="AN73" s="158"/>
      <c r="AO73" s="158"/>
      <c r="AP73" s="158"/>
      <c r="AQ73" s="159"/>
      <c r="AR73" s="160">
        <f t="shared" si="30"/>
        <v>0</v>
      </c>
      <c r="AS73" s="161"/>
      <c r="AT73" s="138">
        <f t="shared" si="31"/>
        <v>0</v>
      </c>
      <c r="AU73" s="155">
        <f t="shared" si="32"/>
        <v>0</v>
      </c>
      <c r="AV73" s="156"/>
      <c r="AW73" s="150">
        <f t="shared" si="33"/>
      </c>
      <c r="AX73" s="151"/>
      <c r="AY73" s="152"/>
      <c r="AZ73" s="139">
        <f t="shared" si="37"/>
      </c>
      <c r="BA73" s="153">
        <f t="shared" si="34"/>
        <v>0</v>
      </c>
      <c r="BB73" s="154"/>
      <c r="BC73" s="43"/>
      <c r="BD73" s="43"/>
      <c r="BE73" s="43"/>
      <c r="BF73" s="43"/>
    </row>
    <row r="74" spans="1:58" s="28" customFormat="1" ht="24" customHeight="1">
      <c r="A74" s="24"/>
      <c r="B74" s="25"/>
      <c r="C74" s="165"/>
      <c r="D74" s="166"/>
      <c r="E74" s="166"/>
      <c r="F74" s="166"/>
      <c r="G74" s="167"/>
      <c r="H74" s="168"/>
      <c r="I74" s="169"/>
      <c r="J74" s="26"/>
      <c r="K74" s="170"/>
      <c r="L74" s="171"/>
      <c r="M74" s="172">
        <f t="shared" si="43"/>
      </c>
      <c r="N74" s="173"/>
      <c r="O74" s="174"/>
      <c r="P74" s="27"/>
      <c r="Q74" s="175"/>
      <c r="R74" s="176"/>
      <c r="S74" s="136">
        <f t="shared" si="19"/>
        <v>0</v>
      </c>
      <c r="T74" s="137">
        <f t="shared" si="20"/>
        <v>0</v>
      </c>
      <c r="U74" s="157">
        <f t="shared" si="21"/>
        <v>0</v>
      </c>
      <c r="V74" s="158"/>
      <c r="W74" s="158"/>
      <c r="X74" s="158"/>
      <c r="Y74" s="159"/>
      <c r="Z74" s="160">
        <f t="shared" si="22"/>
        <v>0</v>
      </c>
      <c r="AA74" s="161"/>
      <c r="AB74" s="138">
        <f t="shared" si="23"/>
        <v>0</v>
      </c>
      <c r="AC74" s="155">
        <f t="shared" si="24"/>
        <v>0</v>
      </c>
      <c r="AD74" s="156"/>
      <c r="AE74" s="150">
        <f t="shared" si="25"/>
      </c>
      <c r="AF74" s="151"/>
      <c r="AG74" s="152"/>
      <c r="AH74" s="139">
        <f t="shared" si="36"/>
      </c>
      <c r="AI74" s="153">
        <f t="shared" si="26"/>
        <v>0</v>
      </c>
      <c r="AJ74" s="154"/>
      <c r="AK74" s="136">
        <f t="shared" si="27"/>
        <v>0</v>
      </c>
      <c r="AL74" s="137">
        <f t="shared" si="28"/>
        <v>0</v>
      </c>
      <c r="AM74" s="157">
        <f t="shared" si="29"/>
        <v>0</v>
      </c>
      <c r="AN74" s="158"/>
      <c r="AO74" s="158"/>
      <c r="AP74" s="158"/>
      <c r="AQ74" s="159"/>
      <c r="AR74" s="160">
        <f t="shared" si="30"/>
        <v>0</v>
      </c>
      <c r="AS74" s="161"/>
      <c r="AT74" s="138">
        <f t="shared" si="31"/>
        <v>0</v>
      </c>
      <c r="AU74" s="155">
        <f t="shared" si="32"/>
        <v>0</v>
      </c>
      <c r="AV74" s="156"/>
      <c r="AW74" s="150">
        <f t="shared" si="33"/>
      </c>
      <c r="AX74" s="151"/>
      <c r="AY74" s="152"/>
      <c r="AZ74" s="139">
        <f t="shared" si="37"/>
      </c>
      <c r="BA74" s="153">
        <f t="shared" si="34"/>
        <v>0</v>
      </c>
      <c r="BB74" s="154"/>
      <c r="BC74" s="43"/>
      <c r="BD74" s="43"/>
      <c r="BE74" s="43"/>
      <c r="BF74" s="43"/>
    </row>
    <row r="75" spans="1:58" s="28" customFormat="1" ht="24" customHeight="1">
      <c r="A75" s="24"/>
      <c r="B75" s="25"/>
      <c r="C75" s="165"/>
      <c r="D75" s="166"/>
      <c r="E75" s="166"/>
      <c r="F75" s="166"/>
      <c r="G75" s="167"/>
      <c r="H75" s="168"/>
      <c r="I75" s="169"/>
      <c r="J75" s="26"/>
      <c r="K75" s="170"/>
      <c r="L75" s="171"/>
      <c r="M75" s="172">
        <f t="shared" si="43"/>
      </c>
      <c r="N75" s="173"/>
      <c r="O75" s="174"/>
      <c r="P75" s="27"/>
      <c r="Q75" s="175"/>
      <c r="R75" s="176"/>
      <c r="S75" s="136">
        <f t="shared" si="19"/>
        <v>0</v>
      </c>
      <c r="T75" s="137">
        <f t="shared" si="20"/>
        <v>0</v>
      </c>
      <c r="U75" s="157">
        <f t="shared" si="21"/>
        <v>0</v>
      </c>
      <c r="V75" s="158"/>
      <c r="W75" s="158"/>
      <c r="X75" s="158"/>
      <c r="Y75" s="159"/>
      <c r="Z75" s="160">
        <f t="shared" si="22"/>
        <v>0</v>
      </c>
      <c r="AA75" s="161"/>
      <c r="AB75" s="138">
        <f t="shared" si="23"/>
        <v>0</v>
      </c>
      <c r="AC75" s="155">
        <f t="shared" si="24"/>
        <v>0</v>
      </c>
      <c r="AD75" s="156"/>
      <c r="AE75" s="150">
        <f t="shared" si="25"/>
      </c>
      <c r="AF75" s="151"/>
      <c r="AG75" s="152"/>
      <c r="AH75" s="139">
        <f t="shared" si="36"/>
      </c>
      <c r="AI75" s="153">
        <f t="shared" si="26"/>
        <v>0</v>
      </c>
      <c r="AJ75" s="154"/>
      <c r="AK75" s="136">
        <f t="shared" si="27"/>
        <v>0</v>
      </c>
      <c r="AL75" s="137">
        <f t="shared" si="28"/>
        <v>0</v>
      </c>
      <c r="AM75" s="157">
        <f t="shared" si="29"/>
        <v>0</v>
      </c>
      <c r="AN75" s="158"/>
      <c r="AO75" s="158"/>
      <c r="AP75" s="158"/>
      <c r="AQ75" s="159"/>
      <c r="AR75" s="160">
        <f t="shared" si="30"/>
        <v>0</v>
      </c>
      <c r="AS75" s="161"/>
      <c r="AT75" s="138">
        <f t="shared" si="31"/>
        <v>0</v>
      </c>
      <c r="AU75" s="155">
        <f t="shared" si="32"/>
        <v>0</v>
      </c>
      <c r="AV75" s="156"/>
      <c r="AW75" s="150">
        <f t="shared" si="33"/>
      </c>
      <c r="AX75" s="151"/>
      <c r="AY75" s="152"/>
      <c r="AZ75" s="139">
        <f t="shared" si="37"/>
      </c>
      <c r="BA75" s="153">
        <f t="shared" si="34"/>
        <v>0</v>
      </c>
      <c r="BB75" s="154"/>
      <c r="BC75" s="43"/>
      <c r="BD75" s="43"/>
      <c r="BE75" s="43"/>
      <c r="BF75" s="43"/>
    </row>
    <row r="76" spans="1:58" s="28" customFormat="1" ht="24" customHeight="1">
      <c r="A76" s="24"/>
      <c r="B76" s="25"/>
      <c r="C76" s="165"/>
      <c r="D76" s="166"/>
      <c r="E76" s="166"/>
      <c r="F76" s="166"/>
      <c r="G76" s="167"/>
      <c r="H76" s="168"/>
      <c r="I76" s="169"/>
      <c r="J76" s="26"/>
      <c r="K76" s="170"/>
      <c r="L76" s="171"/>
      <c r="M76" s="172">
        <f t="shared" si="43"/>
      </c>
      <c r="N76" s="173"/>
      <c r="O76" s="174"/>
      <c r="P76" s="27"/>
      <c r="Q76" s="175"/>
      <c r="R76" s="176"/>
      <c r="S76" s="136">
        <f t="shared" si="19"/>
        <v>0</v>
      </c>
      <c r="T76" s="137">
        <f t="shared" si="20"/>
        <v>0</v>
      </c>
      <c r="U76" s="157">
        <f t="shared" si="21"/>
        <v>0</v>
      </c>
      <c r="V76" s="158"/>
      <c r="W76" s="158"/>
      <c r="X76" s="158"/>
      <c r="Y76" s="159"/>
      <c r="Z76" s="160">
        <f t="shared" si="22"/>
        <v>0</v>
      </c>
      <c r="AA76" s="161"/>
      <c r="AB76" s="138">
        <f t="shared" si="23"/>
        <v>0</v>
      </c>
      <c r="AC76" s="155">
        <f t="shared" si="24"/>
        <v>0</v>
      </c>
      <c r="AD76" s="156"/>
      <c r="AE76" s="150">
        <f t="shared" si="25"/>
      </c>
      <c r="AF76" s="151"/>
      <c r="AG76" s="152"/>
      <c r="AH76" s="139">
        <f t="shared" si="36"/>
      </c>
      <c r="AI76" s="153">
        <f t="shared" si="26"/>
        <v>0</v>
      </c>
      <c r="AJ76" s="154"/>
      <c r="AK76" s="136">
        <f t="shared" si="27"/>
        <v>0</v>
      </c>
      <c r="AL76" s="137">
        <f t="shared" si="28"/>
        <v>0</v>
      </c>
      <c r="AM76" s="157">
        <f t="shared" si="29"/>
        <v>0</v>
      </c>
      <c r="AN76" s="158"/>
      <c r="AO76" s="158"/>
      <c r="AP76" s="158"/>
      <c r="AQ76" s="159"/>
      <c r="AR76" s="160">
        <f t="shared" si="30"/>
        <v>0</v>
      </c>
      <c r="AS76" s="161"/>
      <c r="AT76" s="138">
        <f t="shared" si="31"/>
        <v>0</v>
      </c>
      <c r="AU76" s="155">
        <f t="shared" si="32"/>
        <v>0</v>
      </c>
      <c r="AV76" s="156"/>
      <c r="AW76" s="150">
        <f t="shared" si="33"/>
      </c>
      <c r="AX76" s="151"/>
      <c r="AY76" s="152"/>
      <c r="AZ76" s="139">
        <f>IF(P76="","",P76)</f>
      </c>
      <c r="BA76" s="153">
        <f t="shared" si="34"/>
        <v>0</v>
      </c>
      <c r="BB76" s="154"/>
      <c r="BC76" s="43"/>
      <c r="BD76" s="43"/>
      <c r="BE76" s="43"/>
      <c r="BF76" s="43"/>
    </row>
    <row r="77" spans="1:54" ht="21" customHeight="1" thickBot="1">
      <c r="A77" s="10"/>
      <c r="B77" s="11"/>
      <c r="C77" s="259" t="s">
        <v>28</v>
      </c>
      <c r="D77" s="260"/>
      <c r="E77" s="260"/>
      <c r="F77" s="260"/>
      <c r="G77" s="261"/>
      <c r="H77" s="262"/>
      <c r="I77" s="262"/>
      <c r="J77" s="12"/>
      <c r="K77" s="263"/>
      <c r="L77" s="263"/>
      <c r="M77" s="264">
        <f>SUM(M49:O76)</f>
        <v>0</v>
      </c>
      <c r="N77" s="265"/>
      <c r="O77" s="266"/>
      <c r="P77" s="8" t="s">
        <v>12</v>
      </c>
      <c r="Q77" s="254"/>
      <c r="R77" s="255"/>
      <c r="S77" s="140"/>
      <c r="T77" s="141"/>
      <c r="U77" s="378" t="s">
        <v>28</v>
      </c>
      <c r="V77" s="379"/>
      <c r="W77" s="379"/>
      <c r="X77" s="379"/>
      <c r="Y77" s="380"/>
      <c r="Z77" s="381"/>
      <c r="AA77" s="381"/>
      <c r="AB77" s="142"/>
      <c r="AC77" s="382"/>
      <c r="AD77" s="382"/>
      <c r="AE77" s="383">
        <f>SUM(AE49:AG76)</f>
        <v>0</v>
      </c>
      <c r="AF77" s="384"/>
      <c r="AG77" s="385"/>
      <c r="AH77" s="143" t="s">
        <v>12</v>
      </c>
      <c r="AI77" s="386"/>
      <c r="AJ77" s="387"/>
      <c r="AK77" s="140"/>
      <c r="AL77" s="141"/>
      <c r="AM77" s="378" t="s">
        <v>28</v>
      </c>
      <c r="AN77" s="379"/>
      <c r="AO77" s="379"/>
      <c r="AP77" s="379"/>
      <c r="AQ77" s="380"/>
      <c r="AR77" s="381"/>
      <c r="AS77" s="381"/>
      <c r="AT77" s="142"/>
      <c r="AU77" s="382"/>
      <c r="AV77" s="382"/>
      <c r="AW77" s="383">
        <f>SUM(AW49:AY76)</f>
        <v>0</v>
      </c>
      <c r="AX77" s="384"/>
      <c r="AY77" s="385"/>
      <c r="AZ77" s="143" t="s">
        <v>12</v>
      </c>
      <c r="BA77" s="386"/>
      <c r="BB77" s="387"/>
    </row>
    <row r="78" spans="1:54" ht="51" customHeight="1">
      <c r="A78" s="309" t="str">
        <f>$L$13&amp;" (2枚目/"&amp;印刷枚数&amp;"枚中)"</f>
        <v>0 (2枚目/1枚中)</v>
      </c>
      <c r="B78" s="309"/>
      <c r="C78" s="309"/>
      <c r="D78" s="309"/>
      <c r="E78" s="309"/>
      <c r="F78" s="309"/>
      <c r="G78" s="309"/>
      <c r="H78" s="309"/>
      <c r="I78" s="309"/>
      <c r="J78" s="309"/>
      <c r="K78" s="309"/>
      <c r="L78" s="309"/>
      <c r="M78" s="309"/>
      <c r="N78" s="309"/>
      <c r="O78" s="309"/>
      <c r="P78" s="309"/>
      <c r="Q78" s="309"/>
      <c r="R78" s="309"/>
      <c r="S78" s="418" t="str">
        <f>A78</f>
        <v>0 (2枚目/1枚中)</v>
      </c>
      <c r="T78" s="418"/>
      <c r="U78" s="418"/>
      <c r="V78" s="418"/>
      <c r="W78" s="418"/>
      <c r="X78" s="418"/>
      <c r="Y78" s="418"/>
      <c r="Z78" s="418"/>
      <c r="AA78" s="418"/>
      <c r="AB78" s="418"/>
      <c r="AC78" s="418"/>
      <c r="AD78" s="418"/>
      <c r="AE78" s="418"/>
      <c r="AF78" s="418"/>
      <c r="AG78" s="418"/>
      <c r="AH78" s="418"/>
      <c r="AI78" s="418"/>
      <c r="AJ78" s="418"/>
      <c r="AK78" s="418" t="str">
        <f>A78</f>
        <v>0 (2枚目/1枚中)</v>
      </c>
      <c r="AL78" s="418"/>
      <c r="AM78" s="418"/>
      <c r="AN78" s="418"/>
      <c r="AO78" s="418"/>
      <c r="AP78" s="418"/>
      <c r="AQ78" s="418"/>
      <c r="AR78" s="418"/>
      <c r="AS78" s="418"/>
      <c r="AT78" s="418"/>
      <c r="AU78" s="418"/>
      <c r="AV78" s="418"/>
      <c r="AW78" s="418"/>
      <c r="AX78" s="418"/>
      <c r="AY78" s="418"/>
      <c r="AZ78" s="418"/>
      <c r="BA78" s="418"/>
      <c r="BB78" s="418"/>
    </row>
    <row r="79" spans="1:54" ht="17.25" customHeight="1" thickBot="1">
      <c r="A79" s="267" t="str">
        <f>$D$12&amp;"  "&amp;$D$14&amp;"  ("&amp;$F$7&amp;"月分　3頁目)"</f>
        <v>    (10月分　3頁目)</v>
      </c>
      <c r="B79" s="267"/>
      <c r="C79" s="267"/>
      <c r="D79" s="267"/>
      <c r="E79" s="267"/>
      <c r="F79" s="267"/>
      <c r="G79" s="267"/>
      <c r="H79" s="267"/>
      <c r="I79" s="267"/>
      <c r="J79" s="267"/>
      <c r="K79" s="267"/>
      <c r="L79" s="267"/>
      <c r="M79" s="267"/>
      <c r="N79" s="267"/>
      <c r="O79" s="267"/>
      <c r="P79" s="267"/>
      <c r="Q79" s="267"/>
      <c r="R79" s="34" t="s">
        <v>59</v>
      </c>
      <c r="S79" s="300" t="str">
        <f>$D$12&amp;"  "&amp;$D$14&amp;"  (３頁目)"</f>
        <v>    (３頁目)</v>
      </c>
      <c r="T79" s="300"/>
      <c r="U79" s="300"/>
      <c r="V79" s="300"/>
      <c r="W79" s="300"/>
      <c r="X79" s="300"/>
      <c r="Y79" s="300"/>
      <c r="Z79" s="300"/>
      <c r="AA79" s="300"/>
      <c r="AB79" s="300"/>
      <c r="AC79" s="300"/>
      <c r="AD79" s="300"/>
      <c r="AE79" s="300"/>
      <c r="AF79" s="300"/>
      <c r="AG79" s="300"/>
      <c r="AH79" s="300"/>
      <c r="AI79" s="300"/>
      <c r="AJ79" s="144" t="s">
        <v>62</v>
      </c>
      <c r="AK79" s="300" t="str">
        <f>$D$12&amp;"  "&amp;$D$14&amp;"  (３頁目)"</f>
        <v>    (３頁目)</v>
      </c>
      <c r="AL79" s="300"/>
      <c r="AM79" s="300"/>
      <c r="AN79" s="300"/>
      <c r="AO79" s="300"/>
      <c r="AP79" s="300"/>
      <c r="AQ79" s="300"/>
      <c r="AR79" s="300"/>
      <c r="AS79" s="300"/>
      <c r="AT79" s="300"/>
      <c r="AU79" s="300"/>
      <c r="AV79" s="300"/>
      <c r="AW79" s="300"/>
      <c r="AX79" s="300"/>
      <c r="AY79" s="300"/>
      <c r="AZ79" s="300"/>
      <c r="BA79" s="300"/>
      <c r="BB79" s="144" t="s">
        <v>61</v>
      </c>
    </row>
    <row r="80" spans="1:54" ht="24.75" customHeight="1">
      <c r="A80" s="2" t="s">
        <v>2</v>
      </c>
      <c r="B80" s="3" t="s">
        <v>3</v>
      </c>
      <c r="C80" s="240" t="s">
        <v>1</v>
      </c>
      <c r="D80" s="241"/>
      <c r="E80" s="241"/>
      <c r="F80" s="241"/>
      <c r="G80" s="242"/>
      <c r="H80" s="243" t="s">
        <v>4</v>
      </c>
      <c r="I80" s="243"/>
      <c r="J80" s="243"/>
      <c r="K80" s="244" t="s">
        <v>38</v>
      </c>
      <c r="L80" s="245"/>
      <c r="M80" s="246" t="s">
        <v>37</v>
      </c>
      <c r="N80" s="246"/>
      <c r="O80" s="246"/>
      <c r="P80" s="7" t="s">
        <v>21</v>
      </c>
      <c r="Q80" s="209" t="s">
        <v>22</v>
      </c>
      <c r="R80" s="210"/>
      <c r="S80" s="145" t="s">
        <v>2</v>
      </c>
      <c r="T80" s="146" t="s">
        <v>3</v>
      </c>
      <c r="U80" s="301" t="s">
        <v>1</v>
      </c>
      <c r="V80" s="302"/>
      <c r="W80" s="302"/>
      <c r="X80" s="302"/>
      <c r="Y80" s="303"/>
      <c r="Z80" s="425" t="s">
        <v>4</v>
      </c>
      <c r="AA80" s="425"/>
      <c r="AB80" s="425"/>
      <c r="AC80" s="422" t="s">
        <v>38</v>
      </c>
      <c r="AD80" s="423"/>
      <c r="AE80" s="424" t="s">
        <v>37</v>
      </c>
      <c r="AF80" s="424"/>
      <c r="AG80" s="424"/>
      <c r="AH80" s="147" t="s">
        <v>21</v>
      </c>
      <c r="AI80" s="419" t="s">
        <v>22</v>
      </c>
      <c r="AJ80" s="420"/>
      <c r="AK80" s="145" t="s">
        <v>2</v>
      </c>
      <c r="AL80" s="146" t="s">
        <v>3</v>
      </c>
      <c r="AM80" s="301" t="s">
        <v>1</v>
      </c>
      <c r="AN80" s="302"/>
      <c r="AO80" s="302"/>
      <c r="AP80" s="302"/>
      <c r="AQ80" s="303"/>
      <c r="AR80" s="425" t="s">
        <v>4</v>
      </c>
      <c r="AS80" s="425"/>
      <c r="AT80" s="425"/>
      <c r="AU80" s="422" t="s">
        <v>38</v>
      </c>
      <c r="AV80" s="423"/>
      <c r="AW80" s="424" t="s">
        <v>37</v>
      </c>
      <c r="AX80" s="424"/>
      <c r="AY80" s="424"/>
      <c r="AZ80" s="147" t="s">
        <v>21</v>
      </c>
      <c r="BA80" s="419" t="s">
        <v>22</v>
      </c>
      <c r="BB80" s="420"/>
    </row>
    <row r="81" spans="1:58" s="28" customFormat="1" ht="24" customHeight="1">
      <c r="A81" s="24"/>
      <c r="B81" s="25"/>
      <c r="C81" s="165"/>
      <c r="D81" s="166"/>
      <c r="E81" s="166"/>
      <c r="F81" s="166"/>
      <c r="G81" s="167"/>
      <c r="H81" s="168"/>
      <c r="I81" s="169"/>
      <c r="J81" s="26"/>
      <c r="K81" s="170"/>
      <c r="L81" s="171"/>
      <c r="M81" s="172">
        <f>IF(K81=0,"",K81*H81)</f>
      </c>
      <c r="N81" s="173"/>
      <c r="O81" s="174"/>
      <c r="P81" s="27"/>
      <c r="Q81" s="175"/>
      <c r="R81" s="176"/>
      <c r="S81" s="136">
        <f aca="true" t="shared" si="44" ref="S81:S108">A81</f>
        <v>0</v>
      </c>
      <c r="T81" s="137">
        <f aca="true" t="shared" si="45" ref="T81:T108">B81</f>
        <v>0</v>
      </c>
      <c r="U81" s="157">
        <f aca="true" t="shared" si="46" ref="U81:U108">C81</f>
        <v>0</v>
      </c>
      <c r="V81" s="158"/>
      <c r="W81" s="158"/>
      <c r="X81" s="158"/>
      <c r="Y81" s="159"/>
      <c r="Z81" s="160">
        <f aca="true" t="shared" si="47" ref="Z81:Z108">H81</f>
        <v>0</v>
      </c>
      <c r="AA81" s="161"/>
      <c r="AB81" s="138">
        <f aca="true" t="shared" si="48" ref="AB81:AB108">J81</f>
        <v>0</v>
      </c>
      <c r="AC81" s="155">
        <f aca="true" t="shared" si="49" ref="AC81:AC108">K81</f>
        <v>0</v>
      </c>
      <c r="AD81" s="156"/>
      <c r="AE81" s="150">
        <f aca="true" t="shared" si="50" ref="AE81:AE108">M81</f>
      </c>
      <c r="AF81" s="151"/>
      <c r="AG81" s="152"/>
      <c r="AH81" s="139">
        <f aca="true" t="shared" si="51" ref="AH81:AH107">IF(P81="","",P81)</f>
      </c>
      <c r="AI81" s="153">
        <f aca="true" t="shared" si="52" ref="AI81:AI108">Q81</f>
        <v>0</v>
      </c>
      <c r="AJ81" s="154"/>
      <c r="AK81" s="136">
        <f aca="true" t="shared" si="53" ref="AK81:AK108">A81</f>
        <v>0</v>
      </c>
      <c r="AL81" s="137">
        <f aca="true" t="shared" si="54" ref="AL81:AL108">B81</f>
        <v>0</v>
      </c>
      <c r="AM81" s="157">
        <f aca="true" t="shared" si="55" ref="AM81:AM108">C81</f>
        <v>0</v>
      </c>
      <c r="AN81" s="158"/>
      <c r="AO81" s="158"/>
      <c r="AP81" s="158"/>
      <c r="AQ81" s="159"/>
      <c r="AR81" s="160">
        <f aca="true" t="shared" si="56" ref="AR81:AR108">H81</f>
        <v>0</v>
      </c>
      <c r="AS81" s="161"/>
      <c r="AT81" s="138">
        <f aca="true" t="shared" si="57" ref="AT81:AT108">J81</f>
        <v>0</v>
      </c>
      <c r="AU81" s="155">
        <f aca="true" t="shared" si="58" ref="AU81:AU108">K81</f>
        <v>0</v>
      </c>
      <c r="AV81" s="156"/>
      <c r="AW81" s="150">
        <f aca="true" t="shared" si="59" ref="AW81:AW108">M81</f>
      </c>
      <c r="AX81" s="151"/>
      <c r="AY81" s="152"/>
      <c r="AZ81" s="139">
        <f aca="true" t="shared" si="60" ref="AZ81:AZ108">IF(P81="","",P81)</f>
      </c>
      <c r="BA81" s="153">
        <f aca="true" t="shared" si="61" ref="BA81:BA108">Q81</f>
        <v>0</v>
      </c>
      <c r="BB81" s="154"/>
      <c r="BC81" s="43"/>
      <c r="BD81" s="43"/>
      <c r="BE81" s="43"/>
      <c r="BF81" s="43"/>
    </row>
    <row r="82" spans="1:58" s="28" customFormat="1" ht="24" customHeight="1">
      <c r="A82" s="24"/>
      <c r="B82" s="25"/>
      <c r="C82" s="165"/>
      <c r="D82" s="166"/>
      <c r="E82" s="166"/>
      <c r="F82" s="166"/>
      <c r="G82" s="167"/>
      <c r="H82" s="168"/>
      <c r="I82" s="169"/>
      <c r="J82" s="26"/>
      <c r="K82" s="170"/>
      <c r="L82" s="171"/>
      <c r="M82" s="172">
        <f aca="true" t="shared" si="62" ref="M82:M98">IF(K82=0,"",K82*H82)</f>
      </c>
      <c r="N82" s="173"/>
      <c r="O82" s="174"/>
      <c r="P82" s="27"/>
      <c r="Q82" s="175"/>
      <c r="R82" s="176"/>
      <c r="S82" s="136">
        <f t="shared" si="44"/>
        <v>0</v>
      </c>
      <c r="T82" s="137">
        <f t="shared" si="45"/>
        <v>0</v>
      </c>
      <c r="U82" s="157">
        <f t="shared" si="46"/>
        <v>0</v>
      </c>
      <c r="V82" s="158"/>
      <c r="W82" s="158"/>
      <c r="X82" s="158"/>
      <c r="Y82" s="159"/>
      <c r="Z82" s="160">
        <f t="shared" si="47"/>
        <v>0</v>
      </c>
      <c r="AA82" s="161"/>
      <c r="AB82" s="138">
        <f t="shared" si="48"/>
        <v>0</v>
      </c>
      <c r="AC82" s="155">
        <f t="shared" si="49"/>
        <v>0</v>
      </c>
      <c r="AD82" s="156"/>
      <c r="AE82" s="150">
        <f t="shared" si="50"/>
      </c>
      <c r="AF82" s="151"/>
      <c r="AG82" s="152"/>
      <c r="AH82" s="139">
        <f t="shared" si="51"/>
      </c>
      <c r="AI82" s="153">
        <f t="shared" si="52"/>
        <v>0</v>
      </c>
      <c r="AJ82" s="154"/>
      <c r="AK82" s="136">
        <f t="shared" si="53"/>
        <v>0</v>
      </c>
      <c r="AL82" s="137">
        <f t="shared" si="54"/>
        <v>0</v>
      </c>
      <c r="AM82" s="157">
        <f t="shared" si="55"/>
        <v>0</v>
      </c>
      <c r="AN82" s="158"/>
      <c r="AO82" s="158"/>
      <c r="AP82" s="158"/>
      <c r="AQ82" s="159"/>
      <c r="AR82" s="160">
        <f t="shared" si="56"/>
        <v>0</v>
      </c>
      <c r="AS82" s="161"/>
      <c r="AT82" s="138">
        <f t="shared" si="57"/>
        <v>0</v>
      </c>
      <c r="AU82" s="155">
        <f t="shared" si="58"/>
        <v>0</v>
      </c>
      <c r="AV82" s="156"/>
      <c r="AW82" s="150">
        <f t="shared" si="59"/>
      </c>
      <c r="AX82" s="151"/>
      <c r="AY82" s="152"/>
      <c r="AZ82" s="139">
        <f t="shared" si="60"/>
      </c>
      <c r="BA82" s="153">
        <f t="shared" si="61"/>
        <v>0</v>
      </c>
      <c r="BB82" s="154"/>
      <c r="BC82" s="43"/>
      <c r="BD82" s="43"/>
      <c r="BE82" s="43"/>
      <c r="BF82" s="43"/>
    </row>
    <row r="83" spans="1:58" s="28" customFormat="1" ht="24" customHeight="1">
      <c r="A83" s="24"/>
      <c r="B83" s="25"/>
      <c r="C83" s="165"/>
      <c r="D83" s="166"/>
      <c r="E83" s="166"/>
      <c r="F83" s="166"/>
      <c r="G83" s="167"/>
      <c r="H83" s="168"/>
      <c r="I83" s="169"/>
      <c r="J83" s="26"/>
      <c r="K83" s="170"/>
      <c r="L83" s="171"/>
      <c r="M83" s="172">
        <f t="shared" si="62"/>
      </c>
      <c r="N83" s="173"/>
      <c r="O83" s="174"/>
      <c r="P83" s="27"/>
      <c r="Q83" s="175"/>
      <c r="R83" s="176"/>
      <c r="S83" s="136">
        <f t="shared" si="44"/>
        <v>0</v>
      </c>
      <c r="T83" s="137">
        <f t="shared" si="45"/>
        <v>0</v>
      </c>
      <c r="U83" s="157">
        <f t="shared" si="46"/>
        <v>0</v>
      </c>
      <c r="V83" s="158"/>
      <c r="W83" s="158"/>
      <c r="X83" s="158"/>
      <c r="Y83" s="159"/>
      <c r="Z83" s="160">
        <f t="shared" si="47"/>
        <v>0</v>
      </c>
      <c r="AA83" s="161"/>
      <c r="AB83" s="138">
        <f t="shared" si="48"/>
        <v>0</v>
      </c>
      <c r="AC83" s="155">
        <f t="shared" si="49"/>
        <v>0</v>
      </c>
      <c r="AD83" s="156"/>
      <c r="AE83" s="150">
        <f t="shared" si="50"/>
      </c>
      <c r="AF83" s="151"/>
      <c r="AG83" s="152"/>
      <c r="AH83" s="139">
        <f t="shared" si="51"/>
      </c>
      <c r="AI83" s="153">
        <f t="shared" si="52"/>
        <v>0</v>
      </c>
      <c r="AJ83" s="154"/>
      <c r="AK83" s="136">
        <f t="shared" si="53"/>
        <v>0</v>
      </c>
      <c r="AL83" s="137">
        <f t="shared" si="54"/>
        <v>0</v>
      </c>
      <c r="AM83" s="157">
        <f t="shared" si="55"/>
        <v>0</v>
      </c>
      <c r="AN83" s="158"/>
      <c r="AO83" s="158"/>
      <c r="AP83" s="158"/>
      <c r="AQ83" s="159"/>
      <c r="AR83" s="160">
        <f t="shared" si="56"/>
        <v>0</v>
      </c>
      <c r="AS83" s="161"/>
      <c r="AT83" s="138">
        <f t="shared" si="57"/>
        <v>0</v>
      </c>
      <c r="AU83" s="155">
        <f t="shared" si="58"/>
        <v>0</v>
      </c>
      <c r="AV83" s="156"/>
      <c r="AW83" s="150">
        <f t="shared" si="59"/>
      </c>
      <c r="AX83" s="151"/>
      <c r="AY83" s="152"/>
      <c r="AZ83" s="139">
        <f t="shared" si="60"/>
      </c>
      <c r="BA83" s="153">
        <f t="shared" si="61"/>
        <v>0</v>
      </c>
      <c r="BB83" s="154"/>
      <c r="BC83" s="43"/>
      <c r="BD83" s="43"/>
      <c r="BE83" s="43"/>
      <c r="BF83" s="43"/>
    </row>
    <row r="84" spans="1:58" s="28" customFormat="1" ht="24" customHeight="1">
      <c r="A84" s="24"/>
      <c r="B84" s="25"/>
      <c r="C84" s="165"/>
      <c r="D84" s="166"/>
      <c r="E84" s="166"/>
      <c r="F84" s="166"/>
      <c r="G84" s="167"/>
      <c r="H84" s="168"/>
      <c r="I84" s="169"/>
      <c r="J84" s="26"/>
      <c r="K84" s="170"/>
      <c r="L84" s="171"/>
      <c r="M84" s="172">
        <f t="shared" si="62"/>
      </c>
      <c r="N84" s="173"/>
      <c r="O84" s="174"/>
      <c r="P84" s="27"/>
      <c r="Q84" s="175"/>
      <c r="R84" s="176"/>
      <c r="S84" s="136">
        <f t="shared" si="44"/>
        <v>0</v>
      </c>
      <c r="T84" s="137">
        <f t="shared" si="45"/>
        <v>0</v>
      </c>
      <c r="U84" s="157">
        <f t="shared" si="46"/>
        <v>0</v>
      </c>
      <c r="V84" s="158"/>
      <c r="W84" s="158"/>
      <c r="X84" s="158"/>
      <c r="Y84" s="159"/>
      <c r="Z84" s="160">
        <f t="shared" si="47"/>
        <v>0</v>
      </c>
      <c r="AA84" s="161"/>
      <c r="AB84" s="138">
        <f t="shared" si="48"/>
        <v>0</v>
      </c>
      <c r="AC84" s="155">
        <f t="shared" si="49"/>
        <v>0</v>
      </c>
      <c r="AD84" s="156"/>
      <c r="AE84" s="150">
        <f t="shared" si="50"/>
      </c>
      <c r="AF84" s="151"/>
      <c r="AG84" s="152"/>
      <c r="AH84" s="139">
        <f t="shared" si="51"/>
      </c>
      <c r="AI84" s="153">
        <f t="shared" si="52"/>
        <v>0</v>
      </c>
      <c r="AJ84" s="154"/>
      <c r="AK84" s="136">
        <f t="shared" si="53"/>
        <v>0</v>
      </c>
      <c r="AL84" s="137">
        <f t="shared" si="54"/>
        <v>0</v>
      </c>
      <c r="AM84" s="157">
        <f t="shared" si="55"/>
        <v>0</v>
      </c>
      <c r="AN84" s="158"/>
      <c r="AO84" s="158"/>
      <c r="AP84" s="158"/>
      <c r="AQ84" s="159"/>
      <c r="AR84" s="160">
        <f t="shared" si="56"/>
        <v>0</v>
      </c>
      <c r="AS84" s="161"/>
      <c r="AT84" s="138">
        <f t="shared" si="57"/>
        <v>0</v>
      </c>
      <c r="AU84" s="155">
        <f t="shared" si="58"/>
        <v>0</v>
      </c>
      <c r="AV84" s="156"/>
      <c r="AW84" s="150">
        <f t="shared" si="59"/>
      </c>
      <c r="AX84" s="151"/>
      <c r="AY84" s="152"/>
      <c r="AZ84" s="139">
        <f t="shared" si="60"/>
      </c>
      <c r="BA84" s="153">
        <f t="shared" si="61"/>
        <v>0</v>
      </c>
      <c r="BB84" s="154"/>
      <c r="BC84" s="43"/>
      <c r="BD84" s="43"/>
      <c r="BE84" s="43"/>
      <c r="BF84" s="43"/>
    </row>
    <row r="85" spans="1:58" s="28" customFormat="1" ht="24" customHeight="1">
      <c r="A85" s="24"/>
      <c r="B85" s="25"/>
      <c r="C85" s="165"/>
      <c r="D85" s="166"/>
      <c r="E85" s="166"/>
      <c r="F85" s="166"/>
      <c r="G85" s="167"/>
      <c r="H85" s="168"/>
      <c r="I85" s="169"/>
      <c r="J85" s="26"/>
      <c r="K85" s="170"/>
      <c r="L85" s="171"/>
      <c r="M85" s="172">
        <f t="shared" si="62"/>
      </c>
      <c r="N85" s="173"/>
      <c r="O85" s="174"/>
      <c r="P85" s="27"/>
      <c r="Q85" s="175"/>
      <c r="R85" s="176"/>
      <c r="S85" s="136">
        <f t="shared" si="44"/>
        <v>0</v>
      </c>
      <c r="T85" s="137">
        <f t="shared" si="45"/>
        <v>0</v>
      </c>
      <c r="U85" s="157">
        <f t="shared" si="46"/>
        <v>0</v>
      </c>
      <c r="V85" s="158"/>
      <c r="W85" s="158"/>
      <c r="X85" s="158"/>
      <c r="Y85" s="159"/>
      <c r="Z85" s="160">
        <f t="shared" si="47"/>
        <v>0</v>
      </c>
      <c r="AA85" s="161"/>
      <c r="AB85" s="138">
        <f t="shared" si="48"/>
        <v>0</v>
      </c>
      <c r="AC85" s="155">
        <f t="shared" si="49"/>
        <v>0</v>
      </c>
      <c r="AD85" s="156"/>
      <c r="AE85" s="150">
        <f t="shared" si="50"/>
      </c>
      <c r="AF85" s="151"/>
      <c r="AG85" s="152"/>
      <c r="AH85" s="139">
        <f t="shared" si="51"/>
      </c>
      <c r="AI85" s="153">
        <f t="shared" si="52"/>
        <v>0</v>
      </c>
      <c r="AJ85" s="154"/>
      <c r="AK85" s="136">
        <f t="shared" si="53"/>
        <v>0</v>
      </c>
      <c r="AL85" s="137">
        <f t="shared" si="54"/>
        <v>0</v>
      </c>
      <c r="AM85" s="157">
        <f t="shared" si="55"/>
        <v>0</v>
      </c>
      <c r="AN85" s="158"/>
      <c r="AO85" s="158"/>
      <c r="AP85" s="158"/>
      <c r="AQ85" s="159"/>
      <c r="AR85" s="160">
        <f t="shared" si="56"/>
        <v>0</v>
      </c>
      <c r="AS85" s="161"/>
      <c r="AT85" s="138">
        <f t="shared" si="57"/>
        <v>0</v>
      </c>
      <c r="AU85" s="155">
        <f t="shared" si="58"/>
        <v>0</v>
      </c>
      <c r="AV85" s="156"/>
      <c r="AW85" s="150">
        <f t="shared" si="59"/>
      </c>
      <c r="AX85" s="151"/>
      <c r="AY85" s="152"/>
      <c r="AZ85" s="139">
        <f t="shared" si="60"/>
      </c>
      <c r="BA85" s="153">
        <f t="shared" si="61"/>
        <v>0</v>
      </c>
      <c r="BB85" s="154"/>
      <c r="BC85" s="43"/>
      <c r="BD85" s="43"/>
      <c r="BE85" s="43"/>
      <c r="BF85" s="43"/>
    </row>
    <row r="86" spans="1:58" s="28" customFormat="1" ht="24" customHeight="1">
      <c r="A86" s="24"/>
      <c r="B86" s="25"/>
      <c r="C86" s="165"/>
      <c r="D86" s="166"/>
      <c r="E86" s="166"/>
      <c r="F86" s="166"/>
      <c r="G86" s="167"/>
      <c r="H86" s="168"/>
      <c r="I86" s="169"/>
      <c r="J86" s="26"/>
      <c r="K86" s="170"/>
      <c r="L86" s="171"/>
      <c r="M86" s="172">
        <f t="shared" si="62"/>
      </c>
      <c r="N86" s="173"/>
      <c r="O86" s="174"/>
      <c r="P86" s="27"/>
      <c r="Q86" s="175"/>
      <c r="R86" s="176"/>
      <c r="S86" s="136">
        <f t="shared" si="44"/>
        <v>0</v>
      </c>
      <c r="T86" s="137">
        <f t="shared" si="45"/>
        <v>0</v>
      </c>
      <c r="U86" s="157">
        <f t="shared" si="46"/>
        <v>0</v>
      </c>
      <c r="V86" s="158"/>
      <c r="W86" s="158"/>
      <c r="X86" s="158"/>
      <c r="Y86" s="159"/>
      <c r="Z86" s="160">
        <f t="shared" si="47"/>
        <v>0</v>
      </c>
      <c r="AA86" s="161"/>
      <c r="AB86" s="138">
        <f t="shared" si="48"/>
        <v>0</v>
      </c>
      <c r="AC86" s="155">
        <f t="shared" si="49"/>
        <v>0</v>
      </c>
      <c r="AD86" s="156"/>
      <c r="AE86" s="150">
        <f t="shared" si="50"/>
      </c>
      <c r="AF86" s="151"/>
      <c r="AG86" s="152"/>
      <c r="AH86" s="139">
        <f t="shared" si="51"/>
      </c>
      <c r="AI86" s="153">
        <f t="shared" si="52"/>
        <v>0</v>
      </c>
      <c r="AJ86" s="154"/>
      <c r="AK86" s="136">
        <f t="shared" si="53"/>
        <v>0</v>
      </c>
      <c r="AL86" s="137">
        <f t="shared" si="54"/>
        <v>0</v>
      </c>
      <c r="AM86" s="157">
        <f t="shared" si="55"/>
        <v>0</v>
      </c>
      <c r="AN86" s="158"/>
      <c r="AO86" s="158"/>
      <c r="AP86" s="158"/>
      <c r="AQ86" s="159"/>
      <c r="AR86" s="160">
        <f t="shared" si="56"/>
        <v>0</v>
      </c>
      <c r="AS86" s="161"/>
      <c r="AT86" s="138">
        <f t="shared" si="57"/>
        <v>0</v>
      </c>
      <c r="AU86" s="155">
        <f t="shared" si="58"/>
        <v>0</v>
      </c>
      <c r="AV86" s="156"/>
      <c r="AW86" s="150">
        <f t="shared" si="59"/>
      </c>
      <c r="AX86" s="151"/>
      <c r="AY86" s="152"/>
      <c r="AZ86" s="139">
        <f t="shared" si="60"/>
      </c>
      <c r="BA86" s="153">
        <f t="shared" si="61"/>
        <v>0</v>
      </c>
      <c r="BB86" s="154"/>
      <c r="BC86" s="43"/>
      <c r="BD86" s="43"/>
      <c r="BE86" s="43"/>
      <c r="BF86" s="43"/>
    </row>
    <row r="87" spans="1:58" s="28" customFormat="1" ht="24" customHeight="1">
      <c r="A87" s="24"/>
      <c r="B87" s="25"/>
      <c r="C87" s="165"/>
      <c r="D87" s="166"/>
      <c r="E87" s="166"/>
      <c r="F87" s="166"/>
      <c r="G87" s="167"/>
      <c r="H87" s="168"/>
      <c r="I87" s="169"/>
      <c r="J87" s="26"/>
      <c r="K87" s="170"/>
      <c r="L87" s="171"/>
      <c r="M87" s="172">
        <f t="shared" si="62"/>
      </c>
      <c r="N87" s="173"/>
      <c r="O87" s="174"/>
      <c r="P87" s="27"/>
      <c r="Q87" s="175"/>
      <c r="R87" s="176"/>
      <c r="S87" s="136">
        <f t="shared" si="44"/>
        <v>0</v>
      </c>
      <c r="T87" s="137">
        <f t="shared" si="45"/>
        <v>0</v>
      </c>
      <c r="U87" s="157">
        <f t="shared" si="46"/>
        <v>0</v>
      </c>
      <c r="V87" s="158"/>
      <c r="W87" s="158"/>
      <c r="X87" s="158"/>
      <c r="Y87" s="159"/>
      <c r="Z87" s="160">
        <f t="shared" si="47"/>
        <v>0</v>
      </c>
      <c r="AA87" s="161"/>
      <c r="AB87" s="138">
        <f t="shared" si="48"/>
        <v>0</v>
      </c>
      <c r="AC87" s="155">
        <f t="shared" si="49"/>
        <v>0</v>
      </c>
      <c r="AD87" s="156"/>
      <c r="AE87" s="150">
        <f t="shared" si="50"/>
      </c>
      <c r="AF87" s="151"/>
      <c r="AG87" s="152"/>
      <c r="AH87" s="139">
        <f t="shared" si="51"/>
      </c>
      <c r="AI87" s="153">
        <f t="shared" si="52"/>
        <v>0</v>
      </c>
      <c r="AJ87" s="154"/>
      <c r="AK87" s="136">
        <f t="shared" si="53"/>
        <v>0</v>
      </c>
      <c r="AL87" s="137">
        <f t="shared" si="54"/>
        <v>0</v>
      </c>
      <c r="AM87" s="157">
        <f t="shared" si="55"/>
        <v>0</v>
      </c>
      <c r="AN87" s="158"/>
      <c r="AO87" s="158"/>
      <c r="AP87" s="158"/>
      <c r="AQ87" s="159"/>
      <c r="AR87" s="160">
        <f t="shared" si="56"/>
        <v>0</v>
      </c>
      <c r="AS87" s="161"/>
      <c r="AT87" s="138">
        <f t="shared" si="57"/>
        <v>0</v>
      </c>
      <c r="AU87" s="155">
        <f t="shared" si="58"/>
        <v>0</v>
      </c>
      <c r="AV87" s="156"/>
      <c r="AW87" s="150">
        <f t="shared" si="59"/>
      </c>
      <c r="AX87" s="151"/>
      <c r="AY87" s="152"/>
      <c r="AZ87" s="139">
        <f t="shared" si="60"/>
      </c>
      <c r="BA87" s="153">
        <f t="shared" si="61"/>
        <v>0</v>
      </c>
      <c r="BB87" s="154"/>
      <c r="BC87" s="43"/>
      <c r="BD87" s="43"/>
      <c r="BE87" s="43"/>
      <c r="BF87" s="43"/>
    </row>
    <row r="88" spans="1:58" s="28" customFormat="1" ht="24" customHeight="1">
      <c r="A88" s="24"/>
      <c r="B88" s="25"/>
      <c r="C88" s="165"/>
      <c r="D88" s="166"/>
      <c r="E88" s="166"/>
      <c r="F88" s="166"/>
      <c r="G88" s="167"/>
      <c r="H88" s="168"/>
      <c r="I88" s="169"/>
      <c r="J88" s="26"/>
      <c r="K88" s="170"/>
      <c r="L88" s="171"/>
      <c r="M88" s="172">
        <f t="shared" si="62"/>
      </c>
      <c r="N88" s="173"/>
      <c r="O88" s="174"/>
      <c r="P88" s="27"/>
      <c r="Q88" s="175"/>
      <c r="R88" s="176"/>
      <c r="S88" s="136">
        <f t="shared" si="44"/>
        <v>0</v>
      </c>
      <c r="T88" s="137">
        <f t="shared" si="45"/>
        <v>0</v>
      </c>
      <c r="U88" s="157">
        <f t="shared" si="46"/>
        <v>0</v>
      </c>
      <c r="V88" s="158"/>
      <c r="W88" s="158"/>
      <c r="X88" s="158"/>
      <c r="Y88" s="159"/>
      <c r="Z88" s="160">
        <f t="shared" si="47"/>
        <v>0</v>
      </c>
      <c r="AA88" s="161"/>
      <c r="AB88" s="138">
        <f t="shared" si="48"/>
        <v>0</v>
      </c>
      <c r="AC88" s="155">
        <f t="shared" si="49"/>
        <v>0</v>
      </c>
      <c r="AD88" s="156"/>
      <c r="AE88" s="150">
        <f t="shared" si="50"/>
      </c>
      <c r="AF88" s="151"/>
      <c r="AG88" s="152"/>
      <c r="AH88" s="139">
        <f t="shared" si="51"/>
      </c>
      <c r="AI88" s="153">
        <f t="shared" si="52"/>
        <v>0</v>
      </c>
      <c r="AJ88" s="154"/>
      <c r="AK88" s="136">
        <f t="shared" si="53"/>
        <v>0</v>
      </c>
      <c r="AL88" s="137">
        <f t="shared" si="54"/>
        <v>0</v>
      </c>
      <c r="AM88" s="157">
        <f t="shared" si="55"/>
        <v>0</v>
      </c>
      <c r="AN88" s="158"/>
      <c r="AO88" s="158"/>
      <c r="AP88" s="158"/>
      <c r="AQ88" s="159"/>
      <c r="AR88" s="160">
        <f t="shared" si="56"/>
        <v>0</v>
      </c>
      <c r="AS88" s="161"/>
      <c r="AT88" s="138">
        <f t="shared" si="57"/>
        <v>0</v>
      </c>
      <c r="AU88" s="155">
        <f t="shared" si="58"/>
        <v>0</v>
      </c>
      <c r="AV88" s="156"/>
      <c r="AW88" s="150">
        <f t="shared" si="59"/>
      </c>
      <c r="AX88" s="151"/>
      <c r="AY88" s="152"/>
      <c r="AZ88" s="139">
        <f t="shared" si="60"/>
      </c>
      <c r="BA88" s="153">
        <f t="shared" si="61"/>
        <v>0</v>
      </c>
      <c r="BB88" s="154"/>
      <c r="BC88" s="43"/>
      <c r="BD88" s="43"/>
      <c r="BE88" s="43"/>
      <c r="BF88" s="43"/>
    </row>
    <row r="89" spans="1:58" s="28" customFormat="1" ht="24" customHeight="1">
      <c r="A89" s="24"/>
      <c r="B89" s="25"/>
      <c r="C89" s="165"/>
      <c r="D89" s="166"/>
      <c r="E89" s="166"/>
      <c r="F89" s="166"/>
      <c r="G89" s="167"/>
      <c r="H89" s="168"/>
      <c r="I89" s="169"/>
      <c r="J89" s="26"/>
      <c r="K89" s="170"/>
      <c r="L89" s="171"/>
      <c r="M89" s="172">
        <f t="shared" si="62"/>
      </c>
      <c r="N89" s="173"/>
      <c r="O89" s="174"/>
      <c r="P89" s="27"/>
      <c r="Q89" s="175"/>
      <c r="R89" s="176"/>
      <c r="S89" s="136">
        <f t="shared" si="44"/>
        <v>0</v>
      </c>
      <c r="T89" s="137">
        <f t="shared" si="45"/>
        <v>0</v>
      </c>
      <c r="U89" s="157">
        <f t="shared" si="46"/>
        <v>0</v>
      </c>
      <c r="V89" s="158"/>
      <c r="W89" s="158"/>
      <c r="X89" s="158"/>
      <c r="Y89" s="159"/>
      <c r="Z89" s="160">
        <f t="shared" si="47"/>
        <v>0</v>
      </c>
      <c r="AA89" s="161"/>
      <c r="AB89" s="138">
        <f t="shared" si="48"/>
        <v>0</v>
      </c>
      <c r="AC89" s="155">
        <f t="shared" si="49"/>
        <v>0</v>
      </c>
      <c r="AD89" s="156"/>
      <c r="AE89" s="150">
        <f t="shared" si="50"/>
      </c>
      <c r="AF89" s="151"/>
      <c r="AG89" s="152"/>
      <c r="AH89" s="139">
        <f t="shared" si="51"/>
      </c>
      <c r="AI89" s="153">
        <f t="shared" si="52"/>
        <v>0</v>
      </c>
      <c r="AJ89" s="154"/>
      <c r="AK89" s="136">
        <f t="shared" si="53"/>
        <v>0</v>
      </c>
      <c r="AL89" s="137">
        <f t="shared" si="54"/>
        <v>0</v>
      </c>
      <c r="AM89" s="157">
        <f t="shared" si="55"/>
        <v>0</v>
      </c>
      <c r="AN89" s="158"/>
      <c r="AO89" s="158"/>
      <c r="AP89" s="158"/>
      <c r="AQ89" s="159"/>
      <c r="AR89" s="160">
        <f t="shared" si="56"/>
        <v>0</v>
      </c>
      <c r="AS89" s="161"/>
      <c r="AT89" s="138">
        <f t="shared" si="57"/>
        <v>0</v>
      </c>
      <c r="AU89" s="155">
        <f t="shared" si="58"/>
        <v>0</v>
      </c>
      <c r="AV89" s="156"/>
      <c r="AW89" s="150">
        <f t="shared" si="59"/>
      </c>
      <c r="AX89" s="151"/>
      <c r="AY89" s="152"/>
      <c r="AZ89" s="139">
        <f t="shared" si="60"/>
      </c>
      <c r="BA89" s="153">
        <f t="shared" si="61"/>
        <v>0</v>
      </c>
      <c r="BB89" s="154"/>
      <c r="BC89" s="43"/>
      <c r="BD89" s="43"/>
      <c r="BE89" s="43"/>
      <c r="BF89" s="43"/>
    </row>
    <row r="90" spans="1:58" s="28" customFormat="1" ht="24" customHeight="1">
      <c r="A90" s="24"/>
      <c r="B90" s="25"/>
      <c r="C90" s="165"/>
      <c r="D90" s="166"/>
      <c r="E90" s="166"/>
      <c r="F90" s="166"/>
      <c r="G90" s="167"/>
      <c r="H90" s="168"/>
      <c r="I90" s="169"/>
      <c r="J90" s="26"/>
      <c r="K90" s="170"/>
      <c r="L90" s="171"/>
      <c r="M90" s="172">
        <f t="shared" si="62"/>
      </c>
      <c r="N90" s="173"/>
      <c r="O90" s="174"/>
      <c r="P90" s="27"/>
      <c r="Q90" s="175"/>
      <c r="R90" s="176"/>
      <c r="S90" s="136">
        <f t="shared" si="44"/>
        <v>0</v>
      </c>
      <c r="T90" s="137">
        <f t="shared" si="45"/>
        <v>0</v>
      </c>
      <c r="U90" s="157">
        <f t="shared" si="46"/>
        <v>0</v>
      </c>
      <c r="V90" s="158"/>
      <c r="W90" s="158"/>
      <c r="X90" s="158"/>
      <c r="Y90" s="159"/>
      <c r="Z90" s="160">
        <f t="shared" si="47"/>
        <v>0</v>
      </c>
      <c r="AA90" s="161"/>
      <c r="AB90" s="138">
        <f t="shared" si="48"/>
        <v>0</v>
      </c>
      <c r="AC90" s="155">
        <f t="shared" si="49"/>
        <v>0</v>
      </c>
      <c r="AD90" s="156"/>
      <c r="AE90" s="150">
        <f t="shared" si="50"/>
      </c>
      <c r="AF90" s="151"/>
      <c r="AG90" s="152"/>
      <c r="AH90" s="139">
        <f t="shared" si="51"/>
      </c>
      <c r="AI90" s="153">
        <f t="shared" si="52"/>
        <v>0</v>
      </c>
      <c r="AJ90" s="154"/>
      <c r="AK90" s="136">
        <f t="shared" si="53"/>
        <v>0</v>
      </c>
      <c r="AL90" s="137">
        <f t="shared" si="54"/>
        <v>0</v>
      </c>
      <c r="AM90" s="157">
        <f t="shared" si="55"/>
        <v>0</v>
      </c>
      <c r="AN90" s="158"/>
      <c r="AO90" s="158"/>
      <c r="AP90" s="158"/>
      <c r="AQ90" s="159"/>
      <c r="AR90" s="160">
        <f t="shared" si="56"/>
        <v>0</v>
      </c>
      <c r="AS90" s="161"/>
      <c r="AT90" s="138">
        <f t="shared" si="57"/>
        <v>0</v>
      </c>
      <c r="AU90" s="155">
        <f t="shared" si="58"/>
        <v>0</v>
      </c>
      <c r="AV90" s="156"/>
      <c r="AW90" s="150">
        <f t="shared" si="59"/>
      </c>
      <c r="AX90" s="151"/>
      <c r="AY90" s="152"/>
      <c r="AZ90" s="139">
        <f t="shared" si="60"/>
      </c>
      <c r="BA90" s="153">
        <f t="shared" si="61"/>
        <v>0</v>
      </c>
      <c r="BB90" s="154"/>
      <c r="BC90" s="43"/>
      <c r="BD90" s="43"/>
      <c r="BE90" s="43"/>
      <c r="BF90" s="43"/>
    </row>
    <row r="91" spans="1:58" s="28" customFormat="1" ht="24" customHeight="1">
      <c r="A91" s="24"/>
      <c r="B91" s="25"/>
      <c r="C91" s="165"/>
      <c r="D91" s="166"/>
      <c r="E91" s="166"/>
      <c r="F91" s="166"/>
      <c r="G91" s="167"/>
      <c r="H91" s="168"/>
      <c r="I91" s="169"/>
      <c r="J91" s="26"/>
      <c r="K91" s="170"/>
      <c r="L91" s="171"/>
      <c r="M91" s="172">
        <f t="shared" si="62"/>
      </c>
      <c r="N91" s="173"/>
      <c r="O91" s="174"/>
      <c r="P91" s="27"/>
      <c r="Q91" s="175"/>
      <c r="R91" s="176"/>
      <c r="S91" s="136">
        <f t="shared" si="44"/>
        <v>0</v>
      </c>
      <c r="T91" s="137">
        <f t="shared" si="45"/>
        <v>0</v>
      </c>
      <c r="U91" s="157">
        <f t="shared" si="46"/>
        <v>0</v>
      </c>
      <c r="V91" s="158"/>
      <c r="W91" s="158"/>
      <c r="X91" s="158"/>
      <c r="Y91" s="159"/>
      <c r="Z91" s="160">
        <f t="shared" si="47"/>
        <v>0</v>
      </c>
      <c r="AA91" s="161"/>
      <c r="AB91" s="138">
        <f t="shared" si="48"/>
        <v>0</v>
      </c>
      <c r="AC91" s="155">
        <f t="shared" si="49"/>
        <v>0</v>
      </c>
      <c r="AD91" s="156"/>
      <c r="AE91" s="150">
        <f t="shared" si="50"/>
      </c>
      <c r="AF91" s="151"/>
      <c r="AG91" s="152"/>
      <c r="AH91" s="139">
        <f t="shared" si="51"/>
      </c>
      <c r="AI91" s="153">
        <f t="shared" si="52"/>
        <v>0</v>
      </c>
      <c r="AJ91" s="154"/>
      <c r="AK91" s="136">
        <f t="shared" si="53"/>
        <v>0</v>
      </c>
      <c r="AL91" s="137">
        <f t="shared" si="54"/>
        <v>0</v>
      </c>
      <c r="AM91" s="157">
        <f t="shared" si="55"/>
        <v>0</v>
      </c>
      <c r="AN91" s="158"/>
      <c r="AO91" s="158"/>
      <c r="AP91" s="158"/>
      <c r="AQ91" s="159"/>
      <c r="AR91" s="160">
        <f t="shared" si="56"/>
        <v>0</v>
      </c>
      <c r="AS91" s="161"/>
      <c r="AT91" s="138">
        <f t="shared" si="57"/>
        <v>0</v>
      </c>
      <c r="AU91" s="155">
        <f t="shared" si="58"/>
        <v>0</v>
      </c>
      <c r="AV91" s="156"/>
      <c r="AW91" s="150">
        <f t="shared" si="59"/>
      </c>
      <c r="AX91" s="151"/>
      <c r="AY91" s="152"/>
      <c r="AZ91" s="139">
        <f t="shared" si="60"/>
      </c>
      <c r="BA91" s="153">
        <f t="shared" si="61"/>
        <v>0</v>
      </c>
      <c r="BB91" s="154"/>
      <c r="BC91" s="43"/>
      <c r="BD91" s="43"/>
      <c r="BE91" s="43"/>
      <c r="BF91" s="43"/>
    </row>
    <row r="92" spans="1:58" s="28" customFormat="1" ht="24" customHeight="1">
      <c r="A92" s="24"/>
      <c r="B92" s="25"/>
      <c r="C92" s="165"/>
      <c r="D92" s="166"/>
      <c r="E92" s="166"/>
      <c r="F92" s="166"/>
      <c r="G92" s="167"/>
      <c r="H92" s="168"/>
      <c r="I92" s="169"/>
      <c r="J92" s="26"/>
      <c r="K92" s="170"/>
      <c r="L92" s="171"/>
      <c r="M92" s="172">
        <f t="shared" si="62"/>
      </c>
      <c r="N92" s="173"/>
      <c r="O92" s="174"/>
      <c r="P92" s="27"/>
      <c r="Q92" s="175"/>
      <c r="R92" s="176"/>
      <c r="S92" s="136">
        <f t="shared" si="44"/>
        <v>0</v>
      </c>
      <c r="T92" s="137">
        <f t="shared" si="45"/>
        <v>0</v>
      </c>
      <c r="U92" s="157">
        <f t="shared" si="46"/>
        <v>0</v>
      </c>
      <c r="V92" s="158"/>
      <c r="W92" s="158"/>
      <c r="X92" s="158"/>
      <c r="Y92" s="159"/>
      <c r="Z92" s="160">
        <f t="shared" si="47"/>
        <v>0</v>
      </c>
      <c r="AA92" s="161"/>
      <c r="AB92" s="138">
        <f t="shared" si="48"/>
        <v>0</v>
      </c>
      <c r="AC92" s="155">
        <f t="shared" si="49"/>
        <v>0</v>
      </c>
      <c r="AD92" s="156"/>
      <c r="AE92" s="150">
        <f t="shared" si="50"/>
      </c>
      <c r="AF92" s="151"/>
      <c r="AG92" s="152"/>
      <c r="AH92" s="139">
        <f t="shared" si="51"/>
      </c>
      <c r="AI92" s="153">
        <f t="shared" si="52"/>
        <v>0</v>
      </c>
      <c r="AJ92" s="154"/>
      <c r="AK92" s="136">
        <f t="shared" si="53"/>
        <v>0</v>
      </c>
      <c r="AL92" s="137">
        <f t="shared" si="54"/>
        <v>0</v>
      </c>
      <c r="AM92" s="157">
        <f t="shared" si="55"/>
        <v>0</v>
      </c>
      <c r="AN92" s="158"/>
      <c r="AO92" s="158"/>
      <c r="AP92" s="158"/>
      <c r="AQ92" s="159"/>
      <c r="AR92" s="160">
        <f t="shared" si="56"/>
        <v>0</v>
      </c>
      <c r="AS92" s="161"/>
      <c r="AT92" s="138">
        <f t="shared" si="57"/>
        <v>0</v>
      </c>
      <c r="AU92" s="155">
        <f t="shared" si="58"/>
        <v>0</v>
      </c>
      <c r="AV92" s="156"/>
      <c r="AW92" s="150">
        <f t="shared" si="59"/>
      </c>
      <c r="AX92" s="151"/>
      <c r="AY92" s="152"/>
      <c r="AZ92" s="139">
        <f t="shared" si="60"/>
      </c>
      <c r="BA92" s="153">
        <f t="shared" si="61"/>
        <v>0</v>
      </c>
      <c r="BB92" s="154"/>
      <c r="BC92" s="43"/>
      <c r="BD92" s="43"/>
      <c r="BE92" s="43"/>
      <c r="BF92" s="43"/>
    </row>
    <row r="93" spans="1:58" s="28" customFormat="1" ht="24" customHeight="1">
      <c r="A93" s="24"/>
      <c r="B93" s="25"/>
      <c r="C93" s="165"/>
      <c r="D93" s="166"/>
      <c r="E93" s="166"/>
      <c r="F93" s="166"/>
      <c r="G93" s="167"/>
      <c r="H93" s="168"/>
      <c r="I93" s="169"/>
      <c r="J93" s="26"/>
      <c r="K93" s="170"/>
      <c r="L93" s="171"/>
      <c r="M93" s="172">
        <f t="shared" si="62"/>
      </c>
      <c r="N93" s="173"/>
      <c r="O93" s="174"/>
      <c r="P93" s="27"/>
      <c r="Q93" s="175"/>
      <c r="R93" s="176"/>
      <c r="S93" s="136">
        <f t="shared" si="44"/>
        <v>0</v>
      </c>
      <c r="T93" s="137">
        <f t="shared" si="45"/>
        <v>0</v>
      </c>
      <c r="U93" s="157">
        <f t="shared" si="46"/>
        <v>0</v>
      </c>
      <c r="V93" s="158"/>
      <c r="W93" s="158"/>
      <c r="X93" s="158"/>
      <c r="Y93" s="159"/>
      <c r="Z93" s="160">
        <f t="shared" si="47"/>
        <v>0</v>
      </c>
      <c r="AA93" s="161"/>
      <c r="AB93" s="138">
        <f t="shared" si="48"/>
        <v>0</v>
      </c>
      <c r="AC93" s="155">
        <f t="shared" si="49"/>
        <v>0</v>
      </c>
      <c r="AD93" s="156"/>
      <c r="AE93" s="150">
        <f t="shared" si="50"/>
      </c>
      <c r="AF93" s="151"/>
      <c r="AG93" s="152"/>
      <c r="AH93" s="139">
        <f t="shared" si="51"/>
      </c>
      <c r="AI93" s="153">
        <f t="shared" si="52"/>
        <v>0</v>
      </c>
      <c r="AJ93" s="154"/>
      <c r="AK93" s="136">
        <f t="shared" si="53"/>
        <v>0</v>
      </c>
      <c r="AL93" s="137">
        <f t="shared" si="54"/>
        <v>0</v>
      </c>
      <c r="AM93" s="157">
        <f t="shared" si="55"/>
        <v>0</v>
      </c>
      <c r="AN93" s="158"/>
      <c r="AO93" s="158"/>
      <c r="AP93" s="158"/>
      <c r="AQ93" s="159"/>
      <c r="AR93" s="160">
        <f t="shared" si="56"/>
        <v>0</v>
      </c>
      <c r="AS93" s="161"/>
      <c r="AT93" s="138">
        <f t="shared" si="57"/>
        <v>0</v>
      </c>
      <c r="AU93" s="155">
        <f t="shared" si="58"/>
        <v>0</v>
      </c>
      <c r="AV93" s="156"/>
      <c r="AW93" s="150">
        <f t="shared" si="59"/>
      </c>
      <c r="AX93" s="151"/>
      <c r="AY93" s="152"/>
      <c r="AZ93" s="139">
        <f t="shared" si="60"/>
      </c>
      <c r="BA93" s="153">
        <f t="shared" si="61"/>
        <v>0</v>
      </c>
      <c r="BB93" s="154"/>
      <c r="BC93" s="43"/>
      <c r="BD93" s="43"/>
      <c r="BE93" s="43"/>
      <c r="BF93" s="43"/>
    </row>
    <row r="94" spans="1:58" s="28" customFormat="1" ht="24" customHeight="1">
      <c r="A94" s="24"/>
      <c r="B94" s="25"/>
      <c r="C94" s="165"/>
      <c r="D94" s="166"/>
      <c r="E94" s="166"/>
      <c r="F94" s="166"/>
      <c r="G94" s="167"/>
      <c r="H94" s="168"/>
      <c r="I94" s="169"/>
      <c r="J94" s="26"/>
      <c r="K94" s="170"/>
      <c r="L94" s="171"/>
      <c r="M94" s="172">
        <f t="shared" si="62"/>
      </c>
      <c r="N94" s="173"/>
      <c r="O94" s="174"/>
      <c r="P94" s="27"/>
      <c r="Q94" s="175"/>
      <c r="R94" s="176"/>
      <c r="S94" s="136">
        <f t="shared" si="44"/>
        <v>0</v>
      </c>
      <c r="T94" s="137">
        <f t="shared" si="45"/>
        <v>0</v>
      </c>
      <c r="U94" s="157">
        <f t="shared" si="46"/>
        <v>0</v>
      </c>
      <c r="V94" s="158"/>
      <c r="W94" s="158"/>
      <c r="X94" s="158"/>
      <c r="Y94" s="159"/>
      <c r="Z94" s="160">
        <f t="shared" si="47"/>
        <v>0</v>
      </c>
      <c r="AA94" s="161"/>
      <c r="AB94" s="138">
        <f t="shared" si="48"/>
        <v>0</v>
      </c>
      <c r="AC94" s="155">
        <f t="shared" si="49"/>
        <v>0</v>
      </c>
      <c r="AD94" s="156"/>
      <c r="AE94" s="150">
        <f t="shared" si="50"/>
      </c>
      <c r="AF94" s="151"/>
      <c r="AG94" s="152"/>
      <c r="AH94" s="139">
        <f t="shared" si="51"/>
      </c>
      <c r="AI94" s="153">
        <f t="shared" si="52"/>
        <v>0</v>
      </c>
      <c r="AJ94" s="154"/>
      <c r="AK94" s="136">
        <f t="shared" si="53"/>
        <v>0</v>
      </c>
      <c r="AL94" s="137">
        <f t="shared" si="54"/>
        <v>0</v>
      </c>
      <c r="AM94" s="157">
        <f t="shared" si="55"/>
        <v>0</v>
      </c>
      <c r="AN94" s="158"/>
      <c r="AO94" s="158"/>
      <c r="AP94" s="158"/>
      <c r="AQ94" s="159"/>
      <c r="AR94" s="160">
        <f t="shared" si="56"/>
        <v>0</v>
      </c>
      <c r="AS94" s="161"/>
      <c r="AT94" s="138">
        <f t="shared" si="57"/>
        <v>0</v>
      </c>
      <c r="AU94" s="155">
        <f t="shared" si="58"/>
        <v>0</v>
      </c>
      <c r="AV94" s="156"/>
      <c r="AW94" s="150">
        <f t="shared" si="59"/>
      </c>
      <c r="AX94" s="151"/>
      <c r="AY94" s="152"/>
      <c r="AZ94" s="139">
        <f t="shared" si="60"/>
      </c>
      <c r="BA94" s="153">
        <f t="shared" si="61"/>
        <v>0</v>
      </c>
      <c r="BB94" s="154"/>
      <c r="BC94" s="43"/>
      <c r="BD94" s="43"/>
      <c r="BE94" s="43"/>
      <c r="BF94" s="43"/>
    </row>
    <row r="95" spans="1:58" s="28" customFormat="1" ht="24" customHeight="1">
      <c r="A95" s="24"/>
      <c r="B95" s="25"/>
      <c r="C95" s="165"/>
      <c r="D95" s="166"/>
      <c r="E95" s="166"/>
      <c r="F95" s="166"/>
      <c r="G95" s="167"/>
      <c r="H95" s="168"/>
      <c r="I95" s="169"/>
      <c r="J95" s="26"/>
      <c r="K95" s="170"/>
      <c r="L95" s="171"/>
      <c r="M95" s="172">
        <f t="shared" si="62"/>
      </c>
      <c r="N95" s="173"/>
      <c r="O95" s="174"/>
      <c r="P95" s="27"/>
      <c r="Q95" s="175"/>
      <c r="R95" s="176"/>
      <c r="S95" s="136">
        <f t="shared" si="44"/>
        <v>0</v>
      </c>
      <c r="T95" s="137">
        <f t="shared" si="45"/>
        <v>0</v>
      </c>
      <c r="U95" s="157">
        <f t="shared" si="46"/>
        <v>0</v>
      </c>
      <c r="V95" s="158"/>
      <c r="W95" s="158"/>
      <c r="X95" s="158"/>
      <c r="Y95" s="159"/>
      <c r="Z95" s="160">
        <f t="shared" si="47"/>
        <v>0</v>
      </c>
      <c r="AA95" s="161"/>
      <c r="AB95" s="138">
        <f t="shared" si="48"/>
        <v>0</v>
      </c>
      <c r="AC95" s="155">
        <f t="shared" si="49"/>
        <v>0</v>
      </c>
      <c r="AD95" s="156"/>
      <c r="AE95" s="150">
        <f t="shared" si="50"/>
      </c>
      <c r="AF95" s="151"/>
      <c r="AG95" s="152"/>
      <c r="AH95" s="139">
        <f t="shared" si="51"/>
      </c>
      <c r="AI95" s="153">
        <f t="shared" si="52"/>
        <v>0</v>
      </c>
      <c r="AJ95" s="154"/>
      <c r="AK95" s="136">
        <f t="shared" si="53"/>
        <v>0</v>
      </c>
      <c r="AL95" s="137">
        <f t="shared" si="54"/>
        <v>0</v>
      </c>
      <c r="AM95" s="157">
        <f t="shared" si="55"/>
        <v>0</v>
      </c>
      <c r="AN95" s="158"/>
      <c r="AO95" s="158"/>
      <c r="AP95" s="158"/>
      <c r="AQ95" s="159"/>
      <c r="AR95" s="160">
        <f t="shared" si="56"/>
        <v>0</v>
      </c>
      <c r="AS95" s="161"/>
      <c r="AT95" s="138">
        <f t="shared" si="57"/>
        <v>0</v>
      </c>
      <c r="AU95" s="155">
        <f t="shared" si="58"/>
        <v>0</v>
      </c>
      <c r="AV95" s="156"/>
      <c r="AW95" s="150">
        <f t="shared" si="59"/>
      </c>
      <c r="AX95" s="151"/>
      <c r="AY95" s="152"/>
      <c r="AZ95" s="139">
        <f t="shared" si="60"/>
      </c>
      <c r="BA95" s="153">
        <f t="shared" si="61"/>
        <v>0</v>
      </c>
      <c r="BB95" s="154"/>
      <c r="BC95" s="43"/>
      <c r="BD95" s="43"/>
      <c r="BE95" s="43"/>
      <c r="BF95" s="43"/>
    </row>
    <row r="96" spans="1:58" s="28" customFormat="1" ht="24" customHeight="1">
      <c r="A96" s="24"/>
      <c r="B96" s="25"/>
      <c r="C96" s="165"/>
      <c r="D96" s="166"/>
      <c r="E96" s="166"/>
      <c r="F96" s="166"/>
      <c r="G96" s="167"/>
      <c r="H96" s="168"/>
      <c r="I96" s="169"/>
      <c r="J96" s="26"/>
      <c r="K96" s="170"/>
      <c r="L96" s="171"/>
      <c r="M96" s="172">
        <f t="shared" si="62"/>
      </c>
      <c r="N96" s="173"/>
      <c r="O96" s="174"/>
      <c r="P96" s="27"/>
      <c r="Q96" s="175"/>
      <c r="R96" s="176"/>
      <c r="S96" s="136">
        <f t="shared" si="44"/>
        <v>0</v>
      </c>
      <c r="T96" s="137">
        <f t="shared" si="45"/>
        <v>0</v>
      </c>
      <c r="U96" s="157">
        <f t="shared" si="46"/>
        <v>0</v>
      </c>
      <c r="V96" s="158"/>
      <c r="W96" s="158"/>
      <c r="X96" s="158"/>
      <c r="Y96" s="159"/>
      <c r="Z96" s="160">
        <f t="shared" si="47"/>
        <v>0</v>
      </c>
      <c r="AA96" s="161"/>
      <c r="AB96" s="138">
        <f t="shared" si="48"/>
        <v>0</v>
      </c>
      <c r="AC96" s="155">
        <f t="shared" si="49"/>
        <v>0</v>
      </c>
      <c r="AD96" s="156"/>
      <c r="AE96" s="150">
        <f t="shared" si="50"/>
      </c>
      <c r="AF96" s="151"/>
      <c r="AG96" s="152"/>
      <c r="AH96" s="139">
        <f t="shared" si="51"/>
      </c>
      <c r="AI96" s="153">
        <f t="shared" si="52"/>
        <v>0</v>
      </c>
      <c r="AJ96" s="154"/>
      <c r="AK96" s="136">
        <f t="shared" si="53"/>
        <v>0</v>
      </c>
      <c r="AL96" s="137">
        <f t="shared" si="54"/>
        <v>0</v>
      </c>
      <c r="AM96" s="157">
        <f t="shared" si="55"/>
        <v>0</v>
      </c>
      <c r="AN96" s="158"/>
      <c r="AO96" s="158"/>
      <c r="AP96" s="158"/>
      <c r="AQ96" s="159"/>
      <c r="AR96" s="160">
        <f t="shared" si="56"/>
        <v>0</v>
      </c>
      <c r="AS96" s="161"/>
      <c r="AT96" s="138">
        <f t="shared" si="57"/>
        <v>0</v>
      </c>
      <c r="AU96" s="155">
        <f t="shared" si="58"/>
        <v>0</v>
      </c>
      <c r="AV96" s="156"/>
      <c r="AW96" s="150">
        <f t="shared" si="59"/>
      </c>
      <c r="AX96" s="151"/>
      <c r="AY96" s="152"/>
      <c r="AZ96" s="139">
        <f t="shared" si="60"/>
      </c>
      <c r="BA96" s="153">
        <f t="shared" si="61"/>
        <v>0</v>
      </c>
      <c r="BB96" s="154"/>
      <c r="BC96" s="43"/>
      <c r="BD96" s="43"/>
      <c r="BE96" s="43"/>
      <c r="BF96" s="43"/>
    </row>
    <row r="97" spans="1:58" s="28" customFormat="1" ht="24" customHeight="1">
      <c r="A97" s="24"/>
      <c r="B97" s="25"/>
      <c r="C97" s="165"/>
      <c r="D97" s="166"/>
      <c r="E97" s="166"/>
      <c r="F97" s="166"/>
      <c r="G97" s="167"/>
      <c r="H97" s="168"/>
      <c r="I97" s="169"/>
      <c r="J97" s="26"/>
      <c r="K97" s="170"/>
      <c r="L97" s="171"/>
      <c r="M97" s="172">
        <f t="shared" si="62"/>
      </c>
      <c r="N97" s="173"/>
      <c r="O97" s="174"/>
      <c r="P97" s="27"/>
      <c r="Q97" s="175"/>
      <c r="R97" s="176"/>
      <c r="S97" s="136">
        <f t="shared" si="44"/>
        <v>0</v>
      </c>
      <c r="T97" s="137">
        <f t="shared" si="45"/>
        <v>0</v>
      </c>
      <c r="U97" s="157">
        <f t="shared" si="46"/>
        <v>0</v>
      </c>
      <c r="V97" s="158"/>
      <c r="W97" s="158"/>
      <c r="X97" s="158"/>
      <c r="Y97" s="159"/>
      <c r="Z97" s="160">
        <f t="shared" si="47"/>
        <v>0</v>
      </c>
      <c r="AA97" s="161"/>
      <c r="AB97" s="138">
        <f t="shared" si="48"/>
        <v>0</v>
      </c>
      <c r="AC97" s="155">
        <f t="shared" si="49"/>
        <v>0</v>
      </c>
      <c r="AD97" s="156"/>
      <c r="AE97" s="150">
        <f t="shared" si="50"/>
      </c>
      <c r="AF97" s="151"/>
      <c r="AG97" s="152"/>
      <c r="AH97" s="139">
        <f t="shared" si="51"/>
      </c>
      <c r="AI97" s="153">
        <f t="shared" si="52"/>
        <v>0</v>
      </c>
      <c r="AJ97" s="154"/>
      <c r="AK97" s="136">
        <f t="shared" si="53"/>
        <v>0</v>
      </c>
      <c r="AL97" s="137">
        <f t="shared" si="54"/>
        <v>0</v>
      </c>
      <c r="AM97" s="157">
        <f t="shared" si="55"/>
        <v>0</v>
      </c>
      <c r="AN97" s="158"/>
      <c r="AO97" s="158"/>
      <c r="AP97" s="158"/>
      <c r="AQ97" s="159"/>
      <c r="AR97" s="160">
        <f t="shared" si="56"/>
        <v>0</v>
      </c>
      <c r="AS97" s="161"/>
      <c r="AT97" s="138">
        <f t="shared" si="57"/>
        <v>0</v>
      </c>
      <c r="AU97" s="155">
        <f t="shared" si="58"/>
        <v>0</v>
      </c>
      <c r="AV97" s="156"/>
      <c r="AW97" s="150">
        <f t="shared" si="59"/>
      </c>
      <c r="AX97" s="151"/>
      <c r="AY97" s="152"/>
      <c r="AZ97" s="139">
        <f t="shared" si="60"/>
      </c>
      <c r="BA97" s="153">
        <f t="shared" si="61"/>
        <v>0</v>
      </c>
      <c r="BB97" s="154"/>
      <c r="BC97" s="43"/>
      <c r="BD97" s="43"/>
      <c r="BE97" s="43"/>
      <c r="BF97" s="43"/>
    </row>
    <row r="98" spans="1:58" s="28" customFormat="1" ht="24" customHeight="1">
      <c r="A98" s="24"/>
      <c r="B98" s="25"/>
      <c r="C98" s="165"/>
      <c r="D98" s="166"/>
      <c r="E98" s="166"/>
      <c r="F98" s="166"/>
      <c r="G98" s="167"/>
      <c r="H98" s="168"/>
      <c r="I98" s="169"/>
      <c r="J98" s="26"/>
      <c r="K98" s="170"/>
      <c r="L98" s="171"/>
      <c r="M98" s="172">
        <f t="shared" si="62"/>
      </c>
      <c r="N98" s="173"/>
      <c r="O98" s="174"/>
      <c r="P98" s="27"/>
      <c r="Q98" s="175"/>
      <c r="R98" s="176"/>
      <c r="S98" s="136">
        <f t="shared" si="44"/>
        <v>0</v>
      </c>
      <c r="T98" s="137">
        <f t="shared" si="45"/>
        <v>0</v>
      </c>
      <c r="U98" s="157">
        <f t="shared" si="46"/>
        <v>0</v>
      </c>
      <c r="V98" s="158"/>
      <c r="W98" s="158"/>
      <c r="X98" s="158"/>
      <c r="Y98" s="159"/>
      <c r="Z98" s="160">
        <f t="shared" si="47"/>
        <v>0</v>
      </c>
      <c r="AA98" s="161"/>
      <c r="AB98" s="138">
        <f t="shared" si="48"/>
        <v>0</v>
      </c>
      <c r="AC98" s="155">
        <f t="shared" si="49"/>
        <v>0</v>
      </c>
      <c r="AD98" s="156"/>
      <c r="AE98" s="150">
        <f t="shared" si="50"/>
      </c>
      <c r="AF98" s="151"/>
      <c r="AG98" s="152"/>
      <c r="AH98" s="139">
        <f t="shared" si="51"/>
      </c>
      <c r="AI98" s="153">
        <f t="shared" si="52"/>
        <v>0</v>
      </c>
      <c r="AJ98" s="154"/>
      <c r="AK98" s="136">
        <f t="shared" si="53"/>
        <v>0</v>
      </c>
      <c r="AL98" s="137">
        <f t="shared" si="54"/>
        <v>0</v>
      </c>
      <c r="AM98" s="157">
        <f t="shared" si="55"/>
        <v>0</v>
      </c>
      <c r="AN98" s="158"/>
      <c r="AO98" s="158"/>
      <c r="AP98" s="158"/>
      <c r="AQ98" s="159"/>
      <c r="AR98" s="160">
        <f t="shared" si="56"/>
        <v>0</v>
      </c>
      <c r="AS98" s="161"/>
      <c r="AT98" s="138">
        <f t="shared" si="57"/>
        <v>0</v>
      </c>
      <c r="AU98" s="155">
        <f t="shared" si="58"/>
        <v>0</v>
      </c>
      <c r="AV98" s="156"/>
      <c r="AW98" s="150">
        <f t="shared" si="59"/>
      </c>
      <c r="AX98" s="151"/>
      <c r="AY98" s="152"/>
      <c r="AZ98" s="139">
        <f t="shared" si="60"/>
      </c>
      <c r="BA98" s="153">
        <f t="shared" si="61"/>
        <v>0</v>
      </c>
      <c r="BB98" s="154"/>
      <c r="BC98" s="43"/>
      <c r="BD98" s="43"/>
      <c r="BE98" s="43"/>
      <c r="BF98" s="43"/>
    </row>
    <row r="99" spans="1:58" s="28" customFormat="1" ht="24" customHeight="1">
      <c r="A99" s="24"/>
      <c r="B99" s="25"/>
      <c r="C99" s="165"/>
      <c r="D99" s="166"/>
      <c r="E99" s="166"/>
      <c r="F99" s="166"/>
      <c r="G99" s="167"/>
      <c r="H99" s="168"/>
      <c r="I99" s="169"/>
      <c r="J99" s="26"/>
      <c r="K99" s="170"/>
      <c r="L99" s="171"/>
      <c r="M99" s="172">
        <f>IF(K99=0,"",K99*H99)</f>
      </c>
      <c r="N99" s="173"/>
      <c r="O99" s="174"/>
      <c r="P99" s="27"/>
      <c r="Q99" s="175"/>
      <c r="R99" s="176"/>
      <c r="S99" s="136">
        <f t="shared" si="44"/>
        <v>0</v>
      </c>
      <c r="T99" s="137">
        <f t="shared" si="45"/>
        <v>0</v>
      </c>
      <c r="U99" s="157">
        <f t="shared" si="46"/>
        <v>0</v>
      </c>
      <c r="V99" s="158"/>
      <c r="W99" s="158"/>
      <c r="X99" s="158"/>
      <c r="Y99" s="159"/>
      <c r="Z99" s="160">
        <f t="shared" si="47"/>
        <v>0</v>
      </c>
      <c r="AA99" s="161"/>
      <c r="AB99" s="138">
        <f t="shared" si="48"/>
        <v>0</v>
      </c>
      <c r="AC99" s="155">
        <f t="shared" si="49"/>
        <v>0</v>
      </c>
      <c r="AD99" s="156"/>
      <c r="AE99" s="150">
        <f t="shared" si="50"/>
      </c>
      <c r="AF99" s="151"/>
      <c r="AG99" s="152"/>
      <c r="AH99" s="139">
        <f t="shared" si="51"/>
      </c>
      <c r="AI99" s="153">
        <f t="shared" si="52"/>
        <v>0</v>
      </c>
      <c r="AJ99" s="154"/>
      <c r="AK99" s="136">
        <f t="shared" si="53"/>
        <v>0</v>
      </c>
      <c r="AL99" s="137">
        <f t="shared" si="54"/>
        <v>0</v>
      </c>
      <c r="AM99" s="157">
        <f t="shared" si="55"/>
        <v>0</v>
      </c>
      <c r="AN99" s="158"/>
      <c r="AO99" s="158"/>
      <c r="AP99" s="158"/>
      <c r="AQ99" s="159"/>
      <c r="AR99" s="160">
        <f t="shared" si="56"/>
        <v>0</v>
      </c>
      <c r="AS99" s="161"/>
      <c r="AT99" s="138">
        <f t="shared" si="57"/>
        <v>0</v>
      </c>
      <c r="AU99" s="155">
        <f t="shared" si="58"/>
        <v>0</v>
      </c>
      <c r="AV99" s="156"/>
      <c r="AW99" s="150">
        <f t="shared" si="59"/>
      </c>
      <c r="AX99" s="151"/>
      <c r="AY99" s="152"/>
      <c r="AZ99" s="139">
        <f t="shared" si="60"/>
      </c>
      <c r="BA99" s="153">
        <f t="shared" si="61"/>
        <v>0</v>
      </c>
      <c r="BB99" s="154"/>
      <c r="BC99" s="43"/>
      <c r="BD99" s="43"/>
      <c r="BE99" s="43"/>
      <c r="BF99" s="43"/>
    </row>
    <row r="100" spans="1:58" s="28" customFormat="1" ht="24" customHeight="1">
      <c r="A100" s="24"/>
      <c r="B100" s="25"/>
      <c r="C100" s="165"/>
      <c r="D100" s="166"/>
      <c r="E100" s="166"/>
      <c r="F100" s="166"/>
      <c r="G100" s="167"/>
      <c r="H100" s="168"/>
      <c r="I100" s="169"/>
      <c r="J100" s="26"/>
      <c r="K100" s="170"/>
      <c r="L100" s="171"/>
      <c r="M100" s="172">
        <f aca="true" t="shared" si="63" ref="M100:M107">IF(K100=0,"",K100*H100)</f>
      </c>
      <c r="N100" s="173"/>
      <c r="O100" s="174"/>
      <c r="P100" s="27"/>
      <c r="Q100" s="175"/>
      <c r="R100" s="176"/>
      <c r="S100" s="136">
        <f t="shared" si="44"/>
        <v>0</v>
      </c>
      <c r="T100" s="137">
        <f t="shared" si="45"/>
        <v>0</v>
      </c>
      <c r="U100" s="157">
        <f t="shared" si="46"/>
        <v>0</v>
      </c>
      <c r="V100" s="158"/>
      <c r="W100" s="158"/>
      <c r="X100" s="158"/>
      <c r="Y100" s="159"/>
      <c r="Z100" s="160">
        <f t="shared" si="47"/>
        <v>0</v>
      </c>
      <c r="AA100" s="161"/>
      <c r="AB100" s="138">
        <f t="shared" si="48"/>
        <v>0</v>
      </c>
      <c r="AC100" s="155">
        <f t="shared" si="49"/>
        <v>0</v>
      </c>
      <c r="AD100" s="156"/>
      <c r="AE100" s="150">
        <f t="shared" si="50"/>
      </c>
      <c r="AF100" s="151"/>
      <c r="AG100" s="152"/>
      <c r="AH100" s="139">
        <f t="shared" si="51"/>
      </c>
      <c r="AI100" s="153">
        <f t="shared" si="52"/>
        <v>0</v>
      </c>
      <c r="AJ100" s="154"/>
      <c r="AK100" s="136">
        <f t="shared" si="53"/>
        <v>0</v>
      </c>
      <c r="AL100" s="137">
        <f t="shared" si="54"/>
        <v>0</v>
      </c>
      <c r="AM100" s="157">
        <f t="shared" si="55"/>
        <v>0</v>
      </c>
      <c r="AN100" s="158"/>
      <c r="AO100" s="158"/>
      <c r="AP100" s="158"/>
      <c r="AQ100" s="159"/>
      <c r="AR100" s="160">
        <f t="shared" si="56"/>
        <v>0</v>
      </c>
      <c r="AS100" s="161"/>
      <c r="AT100" s="138">
        <f t="shared" si="57"/>
        <v>0</v>
      </c>
      <c r="AU100" s="155">
        <f t="shared" si="58"/>
        <v>0</v>
      </c>
      <c r="AV100" s="156"/>
      <c r="AW100" s="150">
        <f t="shared" si="59"/>
      </c>
      <c r="AX100" s="151"/>
      <c r="AY100" s="152"/>
      <c r="AZ100" s="139">
        <f t="shared" si="60"/>
      </c>
      <c r="BA100" s="153">
        <f t="shared" si="61"/>
        <v>0</v>
      </c>
      <c r="BB100" s="154"/>
      <c r="BC100" s="43"/>
      <c r="BD100" s="43"/>
      <c r="BE100" s="43"/>
      <c r="BF100" s="43"/>
    </row>
    <row r="101" spans="1:58" s="28" customFormat="1" ht="24" customHeight="1">
      <c r="A101" s="24"/>
      <c r="B101" s="25"/>
      <c r="C101" s="165"/>
      <c r="D101" s="166"/>
      <c r="E101" s="166"/>
      <c r="F101" s="166"/>
      <c r="G101" s="167"/>
      <c r="H101" s="168"/>
      <c r="I101" s="169"/>
      <c r="J101" s="26"/>
      <c r="K101" s="170"/>
      <c r="L101" s="171"/>
      <c r="M101" s="172">
        <f t="shared" si="63"/>
      </c>
      <c r="N101" s="173"/>
      <c r="O101" s="174"/>
      <c r="P101" s="27"/>
      <c r="Q101" s="175"/>
      <c r="R101" s="176"/>
      <c r="S101" s="136">
        <f t="shared" si="44"/>
        <v>0</v>
      </c>
      <c r="T101" s="137">
        <f t="shared" si="45"/>
        <v>0</v>
      </c>
      <c r="U101" s="157">
        <f t="shared" si="46"/>
        <v>0</v>
      </c>
      <c r="V101" s="158"/>
      <c r="W101" s="158"/>
      <c r="X101" s="158"/>
      <c r="Y101" s="159"/>
      <c r="Z101" s="160">
        <f t="shared" si="47"/>
        <v>0</v>
      </c>
      <c r="AA101" s="161"/>
      <c r="AB101" s="138">
        <f t="shared" si="48"/>
        <v>0</v>
      </c>
      <c r="AC101" s="155">
        <f t="shared" si="49"/>
        <v>0</v>
      </c>
      <c r="AD101" s="156"/>
      <c r="AE101" s="150">
        <f t="shared" si="50"/>
      </c>
      <c r="AF101" s="151"/>
      <c r="AG101" s="152"/>
      <c r="AH101" s="139">
        <f t="shared" si="51"/>
      </c>
      <c r="AI101" s="153">
        <f t="shared" si="52"/>
        <v>0</v>
      </c>
      <c r="AJ101" s="154"/>
      <c r="AK101" s="136">
        <f t="shared" si="53"/>
        <v>0</v>
      </c>
      <c r="AL101" s="137">
        <f t="shared" si="54"/>
        <v>0</v>
      </c>
      <c r="AM101" s="157">
        <f t="shared" si="55"/>
        <v>0</v>
      </c>
      <c r="AN101" s="158"/>
      <c r="AO101" s="158"/>
      <c r="AP101" s="158"/>
      <c r="AQ101" s="159"/>
      <c r="AR101" s="160">
        <f t="shared" si="56"/>
        <v>0</v>
      </c>
      <c r="AS101" s="161"/>
      <c r="AT101" s="138">
        <f t="shared" si="57"/>
        <v>0</v>
      </c>
      <c r="AU101" s="155">
        <f t="shared" si="58"/>
        <v>0</v>
      </c>
      <c r="AV101" s="156"/>
      <c r="AW101" s="150">
        <f t="shared" si="59"/>
      </c>
      <c r="AX101" s="151"/>
      <c r="AY101" s="152"/>
      <c r="AZ101" s="139">
        <f t="shared" si="60"/>
      </c>
      <c r="BA101" s="153">
        <f t="shared" si="61"/>
        <v>0</v>
      </c>
      <c r="BB101" s="154"/>
      <c r="BC101" s="43"/>
      <c r="BD101" s="43"/>
      <c r="BE101" s="43"/>
      <c r="BF101" s="43"/>
    </row>
    <row r="102" spans="1:58" s="28" customFormat="1" ht="24" customHeight="1">
      <c r="A102" s="24"/>
      <c r="B102" s="25"/>
      <c r="C102" s="165"/>
      <c r="D102" s="166"/>
      <c r="E102" s="166"/>
      <c r="F102" s="166"/>
      <c r="G102" s="167"/>
      <c r="H102" s="168"/>
      <c r="I102" s="169"/>
      <c r="J102" s="26"/>
      <c r="K102" s="170"/>
      <c r="L102" s="171"/>
      <c r="M102" s="172">
        <f t="shared" si="63"/>
      </c>
      <c r="N102" s="173"/>
      <c r="O102" s="174"/>
      <c r="P102" s="27"/>
      <c r="Q102" s="175"/>
      <c r="R102" s="176"/>
      <c r="S102" s="136">
        <f t="shared" si="44"/>
        <v>0</v>
      </c>
      <c r="T102" s="137">
        <f t="shared" si="45"/>
        <v>0</v>
      </c>
      <c r="U102" s="157">
        <f t="shared" si="46"/>
        <v>0</v>
      </c>
      <c r="V102" s="158"/>
      <c r="W102" s="158"/>
      <c r="X102" s="158"/>
      <c r="Y102" s="159"/>
      <c r="Z102" s="160">
        <f t="shared" si="47"/>
        <v>0</v>
      </c>
      <c r="AA102" s="161"/>
      <c r="AB102" s="138">
        <f t="shared" si="48"/>
        <v>0</v>
      </c>
      <c r="AC102" s="155">
        <f t="shared" si="49"/>
        <v>0</v>
      </c>
      <c r="AD102" s="156"/>
      <c r="AE102" s="150">
        <f t="shared" si="50"/>
      </c>
      <c r="AF102" s="151"/>
      <c r="AG102" s="152"/>
      <c r="AH102" s="139">
        <f t="shared" si="51"/>
      </c>
      <c r="AI102" s="153">
        <f t="shared" si="52"/>
        <v>0</v>
      </c>
      <c r="AJ102" s="154"/>
      <c r="AK102" s="136">
        <f t="shared" si="53"/>
        <v>0</v>
      </c>
      <c r="AL102" s="137">
        <f t="shared" si="54"/>
        <v>0</v>
      </c>
      <c r="AM102" s="157">
        <f t="shared" si="55"/>
        <v>0</v>
      </c>
      <c r="AN102" s="158"/>
      <c r="AO102" s="158"/>
      <c r="AP102" s="158"/>
      <c r="AQ102" s="159"/>
      <c r="AR102" s="160">
        <f t="shared" si="56"/>
        <v>0</v>
      </c>
      <c r="AS102" s="161"/>
      <c r="AT102" s="138">
        <f t="shared" si="57"/>
        <v>0</v>
      </c>
      <c r="AU102" s="155">
        <f t="shared" si="58"/>
        <v>0</v>
      </c>
      <c r="AV102" s="156"/>
      <c r="AW102" s="150">
        <f t="shared" si="59"/>
      </c>
      <c r="AX102" s="151"/>
      <c r="AY102" s="152"/>
      <c r="AZ102" s="139">
        <f t="shared" si="60"/>
      </c>
      <c r="BA102" s="153">
        <f t="shared" si="61"/>
        <v>0</v>
      </c>
      <c r="BB102" s="154"/>
      <c r="BC102" s="43"/>
      <c r="BD102" s="43"/>
      <c r="BE102" s="43"/>
      <c r="BF102" s="43"/>
    </row>
    <row r="103" spans="1:58" s="28" customFormat="1" ht="24" customHeight="1">
      <c r="A103" s="24"/>
      <c r="B103" s="25"/>
      <c r="C103" s="165"/>
      <c r="D103" s="166"/>
      <c r="E103" s="166"/>
      <c r="F103" s="166"/>
      <c r="G103" s="167"/>
      <c r="H103" s="168"/>
      <c r="I103" s="169"/>
      <c r="J103" s="26"/>
      <c r="K103" s="170"/>
      <c r="L103" s="171"/>
      <c r="M103" s="172">
        <f t="shared" si="63"/>
      </c>
      <c r="N103" s="173"/>
      <c r="O103" s="174"/>
      <c r="P103" s="27"/>
      <c r="Q103" s="175"/>
      <c r="R103" s="176"/>
      <c r="S103" s="136">
        <f t="shared" si="44"/>
        <v>0</v>
      </c>
      <c r="T103" s="137">
        <f t="shared" si="45"/>
        <v>0</v>
      </c>
      <c r="U103" s="157">
        <f t="shared" si="46"/>
        <v>0</v>
      </c>
      <c r="V103" s="158"/>
      <c r="W103" s="158"/>
      <c r="X103" s="158"/>
      <c r="Y103" s="159"/>
      <c r="Z103" s="160">
        <f t="shared" si="47"/>
        <v>0</v>
      </c>
      <c r="AA103" s="161"/>
      <c r="AB103" s="138">
        <f t="shared" si="48"/>
        <v>0</v>
      </c>
      <c r="AC103" s="155">
        <f t="shared" si="49"/>
        <v>0</v>
      </c>
      <c r="AD103" s="156"/>
      <c r="AE103" s="150">
        <f t="shared" si="50"/>
      </c>
      <c r="AF103" s="151"/>
      <c r="AG103" s="152"/>
      <c r="AH103" s="139">
        <f t="shared" si="51"/>
      </c>
      <c r="AI103" s="153">
        <f t="shared" si="52"/>
        <v>0</v>
      </c>
      <c r="AJ103" s="154"/>
      <c r="AK103" s="136">
        <f t="shared" si="53"/>
        <v>0</v>
      </c>
      <c r="AL103" s="137">
        <f t="shared" si="54"/>
        <v>0</v>
      </c>
      <c r="AM103" s="157">
        <f t="shared" si="55"/>
        <v>0</v>
      </c>
      <c r="AN103" s="158"/>
      <c r="AO103" s="158"/>
      <c r="AP103" s="158"/>
      <c r="AQ103" s="159"/>
      <c r="AR103" s="160">
        <f t="shared" si="56"/>
        <v>0</v>
      </c>
      <c r="AS103" s="161"/>
      <c r="AT103" s="138">
        <f t="shared" si="57"/>
        <v>0</v>
      </c>
      <c r="AU103" s="155">
        <f t="shared" si="58"/>
        <v>0</v>
      </c>
      <c r="AV103" s="156"/>
      <c r="AW103" s="150">
        <f t="shared" si="59"/>
      </c>
      <c r="AX103" s="151"/>
      <c r="AY103" s="152"/>
      <c r="AZ103" s="139">
        <f t="shared" si="60"/>
      </c>
      <c r="BA103" s="153">
        <f t="shared" si="61"/>
        <v>0</v>
      </c>
      <c r="BB103" s="154"/>
      <c r="BC103" s="43"/>
      <c r="BD103" s="43"/>
      <c r="BE103" s="43"/>
      <c r="BF103" s="43"/>
    </row>
    <row r="104" spans="1:58" s="28" customFormat="1" ht="24" customHeight="1">
      <c r="A104" s="24"/>
      <c r="B104" s="25"/>
      <c r="C104" s="165"/>
      <c r="D104" s="166"/>
      <c r="E104" s="166"/>
      <c r="F104" s="166"/>
      <c r="G104" s="167"/>
      <c r="H104" s="168"/>
      <c r="I104" s="169"/>
      <c r="J104" s="26"/>
      <c r="K104" s="170"/>
      <c r="L104" s="171"/>
      <c r="M104" s="172">
        <f t="shared" si="63"/>
      </c>
      <c r="N104" s="173"/>
      <c r="O104" s="174"/>
      <c r="P104" s="27"/>
      <c r="Q104" s="175"/>
      <c r="R104" s="176"/>
      <c r="S104" s="136">
        <f t="shared" si="44"/>
        <v>0</v>
      </c>
      <c r="T104" s="137">
        <f t="shared" si="45"/>
        <v>0</v>
      </c>
      <c r="U104" s="157">
        <f t="shared" si="46"/>
        <v>0</v>
      </c>
      <c r="V104" s="158"/>
      <c r="W104" s="158"/>
      <c r="X104" s="158"/>
      <c r="Y104" s="159"/>
      <c r="Z104" s="160">
        <f t="shared" si="47"/>
        <v>0</v>
      </c>
      <c r="AA104" s="161"/>
      <c r="AB104" s="138">
        <f t="shared" si="48"/>
        <v>0</v>
      </c>
      <c r="AC104" s="155">
        <f t="shared" si="49"/>
        <v>0</v>
      </c>
      <c r="AD104" s="156"/>
      <c r="AE104" s="150">
        <f t="shared" si="50"/>
      </c>
      <c r="AF104" s="151"/>
      <c r="AG104" s="152"/>
      <c r="AH104" s="139">
        <f t="shared" si="51"/>
      </c>
      <c r="AI104" s="153">
        <f t="shared" si="52"/>
        <v>0</v>
      </c>
      <c r="AJ104" s="154"/>
      <c r="AK104" s="136">
        <f t="shared" si="53"/>
        <v>0</v>
      </c>
      <c r="AL104" s="137">
        <f t="shared" si="54"/>
        <v>0</v>
      </c>
      <c r="AM104" s="157">
        <f t="shared" si="55"/>
        <v>0</v>
      </c>
      <c r="AN104" s="158"/>
      <c r="AO104" s="158"/>
      <c r="AP104" s="158"/>
      <c r="AQ104" s="159"/>
      <c r="AR104" s="160">
        <f t="shared" si="56"/>
        <v>0</v>
      </c>
      <c r="AS104" s="161"/>
      <c r="AT104" s="138">
        <f t="shared" si="57"/>
        <v>0</v>
      </c>
      <c r="AU104" s="155">
        <f t="shared" si="58"/>
        <v>0</v>
      </c>
      <c r="AV104" s="156"/>
      <c r="AW104" s="150">
        <f t="shared" si="59"/>
      </c>
      <c r="AX104" s="151"/>
      <c r="AY104" s="152"/>
      <c r="AZ104" s="139">
        <f t="shared" si="60"/>
      </c>
      <c r="BA104" s="153">
        <f t="shared" si="61"/>
        <v>0</v>
      </c>
      <c r="BB104" s="154"/>
      <c r="BC104" s="43"/>
      <c r="BD104" s="43"/>
      <c r="BE104" s="43"/>
      <c r="BF104" s="43"/>
    </row>
    <row r="105" spans="1:58" s="28" customFormat="1" ht="24" customHeight="1">
      <c r="A105" s="24"/>
      <c r="B105" s="25"/>
      <c r="C105" s="165"/>
      <c r="D105" s="166"/>
      <c r="E105" s="166"/>
      <c r="F105" s="166"/>
      <c r="G105" s="167"/>
      <c r="H105" s="168"/>
      <c r="I105" s="169"/>
      <c r="J105" s="26"/>
      <c r="K105" s="170"/>
      <c r="L105" s="171"/>
      <c r="M105" s="172">
        <f t="shared" si="63"/>
      </c>
      <c r="N105" s="173"/>
      <c r="O105" s="174"/>
      <c r="P105" s="27"/>
      <c r="Q105" s="175"/>
      <c r="R105" s="176"/>
      <c r="S105" s="136">
        <f t="shared" si="44"/>
        <v>0</v>
      </c>
      <c r="T105" s="137">
        <f t="shared" si="45"/>
        <v>0</v>
      </c>
      <c r="U105" s="157">
        <f t="shared" si="46"/>
        <v>0</v>
      </c>
      <c r="V105" s="158"/>
      <c r="W105" s="158"/>
      <c r="X105" s="158"/>
      <c r="Y105" s="159"/>
      <c r="Z105" s="160">
        <f t="shared" si="47"/>
        <v>0</v>
      </c>
      <c r="AA105" s="161"/>
      <c r="AB105" s="138">
        <f t="shared" si="48"/>
        <v>0</v>
      </c>
      <c r="AC105" s="155">
        <f t="shared" si="49"/>
        <v>0</v>
      </c>
      <c r="AD105" s="156"/>
      <c r="AE105" s="150">
        <f t="shared" si="50"/>
      </c>
      <c r="AF105" s="151"/>
      <c r="AG105" s="152"/>
      <c r="AH105" s="139">
        <f t="shared" si="51"/>
      </c>
      <c r="AI105" s="153">
        <f t="shared" si="52"/>
        <v>0</v>
      </c>
      <c r="AJ105" s="154"/>
      <c r="AK105" s="136">
        <f t="shared" si="53"/>
        <v>0</v>
      </c>
      <c r="AL105" s="137">
        <f t="shared" si="54"/>
        <v>0</v>
      </c>
      <c r="AM105" s="157">
        <f t="shared" si="55"/>
        <v>0</v>
      </c>
      <c r="AN105" s="158"/>
      <c r="AO105" s="158"/>
      <c r="AP105" s="158"/>
      <c r="AQ105" s="159"/>
      <c r="AR105" s="160">
        <f t="shared" si="56"/>
        <v>0</v>
      </c>
      <c r="AS105" s="161"/>
      <c r="AT105" s="138">
        <f t="shared" si="57"/>
        <v>0</v>
      </c>
      <c r="AU105" s="155">
        <f t="shared" si="58"/>
        <v>0</v>
      </c>
      <c r="AV105" s="156"/>
      <c r="AW105" s="150">
        <f t="shared" si="59"/>
      </c>
      <c r="AX105" s="151"/>
      <c r="AY105" s="152"/>
      <c r="AZ105" s="139">
        <f t="shared" si="60"/>
      </c>
      <c r="BA105" s="153">
        <f t="shared" si="61"/>
        <v>0</v>
      </c>
      <c r="BB105" s="154"/>
      <c r="BC105" s="43"/>
      <c r="BD105" s="43"/>
      <c r="BE105" s="43"/>
      <c r="BF105" s="43"/>
    </row>
    <row r="106" spans="1:58" s="28" customFormat="1" ht="24" customHeight="1">
      <c r="A106" s="24"/>
      <c r="B106" s="25"/>
      <c r="C106" s="165"/>
      <c r="D106" s="166"/>
      <c r="E106" s="166"/>
      <c r="F106" s="166"/>
      <c r="G106" s="167"/>
      <c r="H106" s="168"/>
      <c r="I106" s="169"/>
      <c r="J106" s="26"/>
      <c r="K106" s="170"/>
      <c r="L106" s="171"/>
      <c r="M106" s="172">
        <f t="shared" si="63"/>
      </c>
      <c r="N106" s="173"/>
      <c r="O106" s="174"/>
      <c r="P106" s="27"/>
      <c r="Q106" s="175"/>
      <c r="R106" s="176"/>
      <c r="S106" s="136">
        <f t="shared" si="44"/>
        <v>0</v>
      </c>
      <c r="T106" s="137">
        <f t="shared" si="45"/>
        <v>0</v>
      </c>
      <c r="U106" s="157">
        <f t="shared" si="46"/>
        <v>0</v>
      </c>
      <c r="V106" s="158"/>
      <c r="W106" s="158"/>
      <c r="X106" s="158"/>
      <c r="Y106" s="159"/>
      <c r="Z106" s="160">
        <f t="shared" si="47"/>
        <v>0</v>
      </c>
      <c r="AA106" s="161"/>
      <c r="AB106" s="138">
        <f t="shared" si="48"/>
        <v>0</v>
      </c>
      <c r="AC106" s="155">
        <f t="shared" si="49"/>
        <v>0</v>
      </c>
      <c r="AD106" s="156"/>
      <c r="AE106" s="150">
        <f t="shared" si="50"/>
      </c>
      <c r="AF106" s="151"/>
      <c r="AG106" s="152"/>
      <c r="AH106" s="139">
        <f t="shared" si="51"/>
      </c>
      <c r="AI106" s="153">
        <f t="shared" si="52"/>
        <v>0</v>
      </c>
      <c r="AJ106" s="154"/>
      <c r="AK106" s="136">
        <f t="shared" si="53"/>
        <v>0</v>
      </c>
      <c r="AL106" s="137">
        <f t="shared" si="54"/>
        <v>0</v>
      </c>
      <c r="AM106" s="157">
        <f t="shared" si="55"/>
        <v>0</v>
      </c>
      <c r="AN106" s="158"/>
      <c r="AO106" s="158"/>
      <c r="AP106" s="158"/>
      <c r="AQ106" s="159"/>
      <c r="AR106" s="160">
        <f t="shared" si="56"/>
        <v>0</v>
      </c>
      <c r="AS106" s="161"/>
      <c r="AT106" s="138">
        <f t="shared" si="57"/>
        <v>0</v>
      </c>
      <c r="AU106" s="155">
        <f t="shared" si="58"/>
        <v>0</v>
      </c>
      <c r="AV106" s="156"/>
      <c r="AW106" s="150">
        <f t="shared" si="59"/>
      </c>
      <c r="AX106" s="151"/>
      <c r="AY106" s="152"/>
      <c r="AZ106" s="139">
        <f t="shared" si="60"/>
      </c>
      <c r="BA106" s="153">
        <f t="shared" si="61"/>
        <v>0</v>
      </c>
      <c r="BB106" s="154"/>
      <c r="BC106" s="43"/>
      <c r="BD106" s="43"/>
      <c r="BE106" s="43"/>
      <c r="BF106" s="43"/>
    </row>
    <row r="107" spans="1:58" s="28" customFormat="1" ht="24" customHeight="1">
      <c r="A107" s="24"/>
      <c r="B107" s="25"/>
      <c r="C107" s="165"/>
      <c r="D107" s="166"/>
      <c r="E107" s="166"/>
      <c r="F107" s="166"/>
      <c r="G107" s="167"/>
      <c r="H107" s="168"/>
      <c r="I107" s="169"/>
      <c r="J107" s="26"/>
      <c r="K107" s="170"/>
      <c r="L107" s="171"/>
      <c r="M107" s="172">
        <f t="shared" si="63"/>
      </c>
      <c r="N107" s="173"/>
      <c r="O107" s="174"/>
      <c r="P107" s="27"/>
      <c r="Q107" s="175"/>
      <c r="R107" s="176"/>
      <c r="S107" s="136">
        <f t="shared" si="44"/>
        <v>0</v>
      </c>
      <c r="T107" s="137">
        <f t="shared" si="45"/>
        <v>0</v>
      </c>
      <c r="U107" s="157">
        <f t="shared" si="46"/>
        <v>0</v>
      </c>
      <c r="V107" s="158"/>
      <c r="W107" s="158"/>
      <c r="X107" s="158"/>
      <c r="Y107" s="159"/>
      <c r="Z107" s="160">
        <f t="shared" si="47"/>
        <v>0</v>
      </c>
      <c r="AA107" s="161"/>
      <c r="AB107" s="138">
        <f t="shared" si="48"/>
        <v>0</v>
      </c>
      <c r="AC107" s="155">
        <f t="shared" si="49"/>
        <v>0</v>
      </c>
      <c r="AD107" s="156"/>
      <c r="AE107" s="150">
        <f t="shared" si="50"/>
      </c>
      <c r="AF107" s="151"/>
      <c r="AG107" s="152"/>
      <c r="AH107" s="139">
        <f t="shared" si="51"/>
      </c>
      <c r="AI107" s="153">
        <f t="shared" si="52"/>
        <v>0</v>
      </c>
      <c r="AJ107" s="154"/>
      <c r="AK107" s="136">
        <f t="shared" si="53"/>
        <v>0</v>
      </c>
      <c r="AL107" s="137">
        <f t="shared" si="54"/>
        <v>0</v>
      </c>
      <c r="AM107" s="157">
        <f t="shared" si="55"/>
        <v>0</v>
      </c>
      <c r="AN107" s="158"/>
      <c r="AO107" s="158"/>
      <c r="AP107" s="158"/>
      <c r="AQ107" s="159"/>
      <c r="AR107" s="160">
        <f t="shared" si="56"/>
        <v>0</v>
      </c>
      <c r="AS107" s="161"/>
      <c r="AT107" s="138">
        <f t="shared" si="57"/>
        <v>0</v>
      </c>
      <c r="AU107" s="155">
        <f t="shared" si="58"/>
        <v>0</v>
      </c>
      <c r="AV107" s="156"/>
      <c r="AW107" s="150">
        <f t="shared" si="59"/>
      </c>
      <c r="AX107" s="151"/>
      <c r="AY107" s="152"/>
      <c r="AZ107" s="139">
        <f t="shared" si="60"/>
      </c>
      <c r="BA107" s="153">
        <f t="shared" si="61"/>
        <v>0</v>
      </c>
      <c r="BB107" s="154"/>
      <c r="BC107" s="43"/>
      <c r="BD107" s="43"/>
      <c r="BE107" s="43"/>
      <c r="BF107" s="43"/>
    </row>
    <row r="108" spans="1:58" s="28" customFormat="1" ht="24" customHeight="1">
      <c r="A108" s="24"/>
      <c r="B108" s="25"/>
      <c r="C108" s="165"/>
      <c r="D108" s="166"/>
      <c r="E108" s="166"/>
      <c r="F108" s="166"/>
      <c r="G108" s="167"/>
      <c r="H108" s="168"/>
      <c r="I108" s="169"/>
      <c r="J108" s="26"/>
      <c r="K108" s="170"/>
      <c r="L108" s="171"/>
      <c r="M108" s="172">
        <f>IF(K108=0,"",K108*H108)</f>
      </c>
      <c r="N108" s="173"/>
      <c r="O108" s="174"/>
      <c r="P108" s="27"/>
      <c r="Q108" s="175"/>
      <c r="R108" s="176"/>
      <c r="S108" s="136">
        <f t="shared" si="44"/>
        <v>0</v>
      </c>
      <c r="T108" s="137">
        <f t="shared" si="45"/>
        <v>0</v>
      </c>
      <c r="U108" s="157">
        <f t="shared" si="46"/>
        <v>0</v>
      </c>
      <c r="V108" s="158"/>
      <c r="W108" s="158"/>
      <c r="X108" s="158"/>
      <c r="Y108" s="159"/>
      <c r="Z108" s="160">
        <f t="shared" si="47"/>
        <v>0</v>
      </c>
      <c r="AA108" s="161"/>
      <c r="AB108" s="138">
        <f t="shared" si="48"/>
        <v>0</v>
      </c>
      <c r="AC108" s="155">
        <f t="shared" si="49"/>
        <v>0</v>
      </c>
      <c r="AD108" s="156"/>
      <c r="AE108" s="150">
        <f t="shared" si="50"/>
      </c>
      <c r="AF108" s="151"/>
      <c r="AG108" s="152"/>
      <c r="AH108" s="139">
        <f>IF(P108="","",P108)</f>
      </c>
      <c r="AI108" s="153">
        <f t="shared" si="52"/>
        <v>0</v>
      </c>
      <c r="AJ108" s="154"/>
      <c r="AK108" s="136">
        <f t="shared" si="53"/>
        <v>0</v>
      </c>
      <c r="AL108" s="137">
        <f t="shared" si="54"/>
        <v>0</v>
      </c>
      <c r="AM108" s="157">
        <f t="shared" si="55"/>
        <v>0</v>
      </c>
      <c r="AN108" s="158"/>
      <c r="AO108" s="158"/>
      <c r="AP108" s="158"/>
      <c r="AQ108" s="159"/>
      <c r="AR108" s="160">
        <f t="shared" si="56"/>
        <v>0</v>
      </c>
      <c r="AS108" s="161"/>
      <c r="AT108" s="138">
        <f t="shared" si="57"/>
        <v>0</v>
      </c>
      <c r="AU108" s="155">
        <f t="shared" si="58"/>
        <v>0</v>
      </c>
      <c r="AV108" s="156"/>
      <c r="AW108" s="150">
        <f t="shared" si="59"/>
      </c>
      <c r="AX108" s="151"/>
      <c r="AY108" s="152"/>
      <c r="AZ108" s="139">
        <f t="shared" si="60"/>
      </c>
      <c r="BA108" s="153">
        <f t="shared" si="61"/>
        <v>0</v>
      </c>
      <c r="BB108" s="154"/>
      <c r="BC108" s="43"/>
      <c r="BD108" s="43"/>
      <c r="BE108" s="43"/>
      <c r="BF108" s="43"/>
    </row>
    <row r="109" spans="1:54" ht="21" customHeight="1" thickBot="1">
      <c r="A109" s="10"/>
      <c r="B109" s="11"/>
      <c r="C109" s="259" t="s">
        <v>30</v>
      </c>
      <c r="D109" s="260"/>
      <c r="E109" s="260"/>
      <c r="F109" s="260"/>
      <c r="G109" s="261"/>
      <c r="H109" s="262"/>
      <c r="I109" s="262"/>
      <c r="J109" s="12"/>
      <c r="K109" s="263"/>
      <c r="L109" s="263"/>
      <c r="M109" s="264">
        <f>SUM(M81:O108)</f>
        <v>0</v>
      </c>
      <c r="N109" s="265"/>
      <c r="O109" s="266"/>
      <c r="P109" s="8" t="s">
        <v>12</v>
      </c>
      <c r="Q109" s="254"/>
      <c r="R109" s="255"/>
      <c r="S109" s="140"/>
      <c r="T109" s="141"/>
      <c r="U109" s="378" t="s">
        <v>30</v>
      </c>
      <c r="V109" s="379"/>
      <c r="W109" s="379"/>
      <c r="X109" s="379"/>
      <c r="Y109" s="380"/>
      <c r="Z109" s="381"/>
      <c r="AA109" s="381"/>
      <c r="AB109" s="142"/>
      <c r="AC109" s="382"/>
      <c r="AD109" s="382"/>
      <c r="AE109" s="383">
        <f>SUM(AE81:AG108)</f>
        <v>0</v>
      </c>
      <c r="AF109" s="384"/>
      <c r="AG109" s="385"/>
      <c r="AH109" s="143" t="s">
        <v>12</v>
      </c>
      <c r="AI109" s="386"/>
      <c r="AJ109" s="387"/>
      <c r="AK109" s="140"/>
      <c r="AL109" s="141"/>
      <c r="AM109" s="378" t="s">
        <v>30</v>
      </c>
      <c r="AN109" s="379"/>
      <c r="AO109" s="379"/>
      <c r="AP109" s="379"/>
      <c r="AQ109" s="380"/>
      <c r="AR109" s="381"/>
      <c r="AS109" s="381"/>
      <c r="AT109" s="142"/>
      <c r="AU109" s="382"/>
      <c r="AV109" s="382"/>
      <c r="AW109" s="383">
        <f>SUM(AW81:AY108)</f>
        <v>0</v>
      </c>
      <c r="AX109" s="384"/>
      <c r="AY109" s="385"/>
      <c r="AZ109" s="143" t="s">
        <v>12</v>
      </c>
      <c r="BA109" s="386"/>
      <c r="BB109" s="387"/>
    </row>
    <row r="110" spans="1:54" ht="51" customHeight="1">
      <c r="A110" s="309" t="str">
        <f>$L$13&amp;" (3枚目/"&amp;印刷枚数&amp;"枚中)"</f>
        <v>0 (3枚目/1枚中)</v>
      </c>
      <c r="B110" s="309"/>
      <c r="C110" s="309"/>
      <c r="D110" s="309"/>
      <c r="E110" s="309"/>
      <c r="F110" s="309"/>
      <c r="G110" s="309"/>
      <c r="H110" s="309"/>
      <c r="I110" s="309"/>
      <c r="J110" s="309"/>
      <c r="K110" s="309"/>
      <c r="L110" s="309"/>
      <c r="M110" s="309"/>
      <c r="N110" s="309"/>
      <c r="O110" s="309"/>
      <c r="P110" s="309"/>
      <c r="Q110" s="309"/>
      <c r="R110" s="309"/>
      <c r="S110" s="421" t="str">
        <f>A110</f>
        <v>0 (3枚目/1枚中)</v>
      </c>
      <c r="T110" s="421"/>
      <c r="U110" s="421"/>
      <c r="V110" s="421"/>
      <c r="W110" s="421"/>
      <c r="X110" s="421"/>
      <c r="Y110" s="421"/>
      <c r="Z110" s="421"/>
      <c r="AA110" s="421"/>
      <c r="AB110" s="421"/>
      <c r="AC110" s="421"/>
      <c r="AD110" s="421"/>
      <c r="AE110" s="421"/>
      <c r="AF110" s="421"/>
      <c r="AG110" s="421"/>
      <c r="AH110" s="421"/>
      <c r="AI110" s="421"/>
      <c r="AJ110" s="421"/>
      <c r="AK110" s="421" t="str">
        <f>A110</f>
        <v>0 (3枚目/1枚中)</v>
      </c>
      <c r="AL110" s="421"/>
      <c r="AM110" s="421"/>
      <c r="AN110" s="421"/>
      <c r="AO110" s="421"/>
      <c r="AP110" s="421"/>
      <c r="AQ110" s="421"/>
      <c r="AR110" s="421"/>
      <c r="AS110" s="421"/>
      <c r="AT110" s="421"/>
      <c r="AU110" s="421"/>
      <c r="AV110" s="421"/>
      <c r="AW110" s="421"/>
      <c r="AX110" s="421"/>
      <c r="AY110" s="421"/>
      <c r="AZ110" s="421"/>
      <c r="BA110" s="421"/>
      <c r="BB110" s="421"/>
    </row>
    <row r="111" spans="18:54" ht="24.75" customHeight="1">
      <c r="R111" s="23"/>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row>
    <row r="112" spans="19:54" ht="24.75" customHeight="1">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row>
    <row r="113" spans="19:54" ht="24.75" customHeight="1">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row>
    <row r="114" spans="19:54" ht="24.75" customHeight="1">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row>
    <row r="115" spans="19:54" ht="24.75" customHeight="1">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row>
    <row r="116" spans="19:54" ht="24.75" customHeight="1">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row>
    <row r="117" spans="19:54" ht="24.75" customHeight="1">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row>
    <row r="118" spans="19:54" ht="24.75" customHeight="1">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row>
    <row r="119" spans="19:54" ht="24.75" customHeight="1">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row>
    <row r="120" spans="19:54" ht="24.75" customHeight="1">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row>
    <row r="121" spans="19:54" ht="24.75" customHeight="1">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row>
    <row r="122" spans="19:54" ht="24.75" customHeight="1">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row>
    <row r="123" spans="19:54" ht="24.75" customHeight="1">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row>
    <row r="124" spans="19:54" ht="24.75" customHeight="1">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row>
    <row r="125" spans="19:54" ht="24.75" customHeight="1">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row>
    <row r="126" spans="19:54" ht="24.75" customHeight="1">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row>
    <row r="127" spans="19:54" ht="24.75" customHeight="1">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row>
    <row r="128" spans="19:54" ht="24.75" customHeight="1">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row>
    <row r="129" spans="19:54" ht="24.75" customHeight="1">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row>
    <row r="130" spans="19:54" ht="24.75" customHeight="1">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row>
    <row r="131" spans="19:54" ht="24.75" customHeight="1">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row>
    <row r="132" spans="19:54" ht="24.75" customHeight="1">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row>
    <row r="133" spans="19:54" ht="24.75" customHeight="1">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row>
    <row r="134" spans="19:54" ht="24.75" customHeight="1">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row>
    <row r="135" spans="19:54" ht="24.75" customHeight="1">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row>
    <row r="136" spans="19:54" ht="24.75" customHeight="1">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row>
    <row r="137" spans="19:54" ht="24.75" customHeight="1">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row>
    <row r="138" spans="19:54" ht="24.75" customHeight="1">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row>
    <row r="139" spans="19:54" ht="24.75" customHeight="1">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row>
    <row r="140" spans="19:54" ht="24.75" customHeight="1">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row>
    <row r="141" spans="19:54" ht="24.75" customHeight="1">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row>
    <row r="142" spans="19:54" ht="24.75" customHeight="1">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row>
    <row r="143" spans="19:54" ht="24.75" customHeight="1">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row>
    <row r="144" spans="19:54" ht="24.75" customHeight="1">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row>
    <row r="145" spans="19:54" ht="24.75" customHeight="1">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row>
    <row r="146" spans="19:54" ht="24.75" customHeight="1">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row>
    <row r="147" spans="19:54" ht="24.75" customHeight="1">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row>
    <row r="148" spans="19:54" ht="24.75" customHeight="1">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row>
    <row r="149" spans="19:54" ht="24.75" customHeight="1">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row>
    <row r="150" spans="19:54" ht="24.75" customHeight="1">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row>
    <row r="151" spans="19:54" ht="24.75" customHeight="1">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row>
    <row r="152" spans="19:54" ht="24.75" customHeight="1">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row>
    <row r="153" spans="19:54" ht="24.75" customHeight="1">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row>
    <row r="154" spans="19:54" ht="24.75" customHeight="1">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row>
    <row r="155" spans="19:54" ht="24.75" customHeight="1">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row>
    <row r="156" spans="19:54" ht="24.75" customHeight="1">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row>
    <row r="157" spans="19:54" ht="24.75" customHeight="1">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row>
    <row r="158" spans="19:54" ht="24.75" customHeight="1">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row>
    <row r="159" spans="19:54" ht="24.75" customHeight="1">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row>
    <row r="160" spans="19:54" ht="24.75" customHeight="1">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row>
    <row r="161" spans="19:54" ht="24.75" customHeight="1">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row>
    <row r="162" spans="19:54" ht="24.75" customHeight="1">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row>
    <row r="163" spans="19:54" ht="24.75" customHeight="1">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row>
    <row r="164" spans="19:54" ht="24.75" customHeight="1">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row>
    <row r="165" spans="19:54" ht="24.75" customHeight="1">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row>
    <row r="166" spans="19:54" ht="24.75" customHeight="1">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row>
    <row r="167" spans="19:54" ht="24.75" customHeight="1">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row>
    <row r="168" spans="19:54" ht="24.75" customHeight="1">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row>
    <row r="169" spans="19:54" ht="24.75" customHeight="1">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row>
    <row r="170" spans="19:54" ht="24.75" customHeight="1">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row>
    <row r="171" spans="19:54" ht="24.75" customHeight="1">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row>
    <row r="172" spans="19:54" ht="24.75" customHeight="1">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row>
    <row r="173" spans="19:54" ht="24.75" customHeight="1">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row>
    <row r="174" spans="19:54" ht="24.75" customHeight="1">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row>
    <row r="175" spans="19:54" ht="24.75" customHeight="1">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row>
    <row r="176" spans="19:54" ht="24.75" customHeight="1">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row>
    <row r="177" spans="19:54" ht="24.75" customHeight="1">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row>
    <row r="178" spans="19:54" ht="24.75" customHeight="1">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row>
    <row r="179" spans="19:54" ht="24.75" customHeight="1">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row>
    <row r="180" spans="19:54" ht="24.75" customHeight="1">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row>
    <row r="181" spans="19:54" ht="24.75" customHeight="1">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row>
    <row r="182" spans="19:54" ht="24.75" customHeight="1">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row>
    <row r="183" spans="19:54" ht="24.75" customHeight="1">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row>
    <row r="184" spans="19:54" ht="24.75" customHeight="1">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row>
    <row r="185" spans="19:54" ht="24.75" customHeight="1">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row>
    <row r="186" spans="19:54" ht="24.75" customHeight="1">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row>
    <row r="187" spans="19:54" ht="24.75" customHeight="1">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row>
    <row r="188" spans="19:54" ht="24.75" customHeight="1">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row>
    <row r="189" spans="19:54" ht="24.75" customHeight="1">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row>
    <row r="190" spans="19:54" ht="24.75" customHeight="1">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row>
    <row r="191" spans="19:54" ht="24.75" customHeight="1">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row>
    <row r="192" spans="19:54" ht="24.75" customHeight="1">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row>
    <row r="193" spans="19:54" ht="24.75" customHeight="1">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row>
    <row r="194" spans="19:54" ht="24.75" customHeight="1">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row>
    <row r="195" spans="19:54" ht="24.75" customHeight="1">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row>
    <row r="196" spans="19:54" ht="24.75" customHeight="1">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row>
    <row r="197" spans="19:54" ht="24.75" customHeight="1">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row>
    <row r="198" spans="19:54" ht="24.75" customHeight="1">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row>
    <row r="199" spans="19:54" ht="24.75" customHeight="1">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row>
    <row r="200" spans="19:54" ht="24.75" customHeight="1">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row>
    <row r="201" spans="19:54" ht="24.75" customHeight="1">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row>
    <row r="202" spans="19:54" ht="24.75" customHeight="1">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row>
    <row r="203" spans="19:54" ht="24.75" customHeight="1">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row>
    <row r="204" spans="19:54" ht="24.75" customHeight="1">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row>
    <row r="205" spans="19:54" ht="24.75" customHeight="1">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row>
    <row r="206" spans="19:54" ht="24.75" customHeight="1">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row>
    <row r="207" spans="19:54" ht="24.75" customHeight="1">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row>
    <row r="208" spans="19:54" ht="24.75" customHeight="1">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row>
    <row r="209" spans="19:54" ht="24.75" customHeight="1">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row>
    <row r="210" spans="19:54" ht="24.75" customHeight="1">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row>
  </sheetData>
  <sheetProtection password="CC37" sheet="1" formatCells="0" selectLockedCells="1" autoFilter="0"/>
  <mergeCells count="1330">
    <mergeCell ref="T3:AE3"/>
    <mergeCell ref="L2:Q3"/>
    <mergeCell ref="U82:Y82"/>
    <mergeCell ref="Z82:AA82"/>
    <mergeCell ref="AC82:AD82"/>
    <mergeCell ref="AE82:AG82"/>
    <mergeCell ref="Z80:AB80"/>
    <mergeCell ref="AC80:AD80"/>
    <mergeCell ref="AE80:AG80"/>
    <mergeCell ref="U77:Y77"/>
    <mergeCell ref="AM77:AQ77"/>
    <mergeCell ref="AR77:AS77"/>
    <mergeCell ref="M18:N18"/>
    <mergeCell ref="U98:Y98"/>
    <mergeCell ref="Z98:AA98"/>
    <mergeCell ref="AM73:AQ73"/>
    <mergeCell ref="AR73:AS73"/>
    <mergeCell ref="AM52:AQ52"/>
    <mergeCell ref="AR52:AS52"/>
    <mergeCell ref="AL40:AM40"/>
    <mergeCell ref="BA98:BB98"/>
    <mergeCell ref="AC98:AD98"/>
    <mergeCell ref="AE98:AG98"/>
    <mergeCell ref="AI98:AJ98"/>
    <mergeCell ref="AM98:AQ98"/>
    <mergeCell ref="AR98:AS98"/>
    <mergeCell ref="AU98:AV98"/>
    <mergeCell ref="AM101:AQ101"/>
    <mergeCell ref="AU103:AV103"/>
    <mergeCell ref="AW103:AY103"/>
    <mergeCell ref="BA103:BB103"/>
    <mergeCell ref="C98:G98"/>
    <mergeCell ref="H98:I98"/>
    <mergeCell ref="K98:L98"/>
    <mergeCell ref="M98:O98"/>
    <mergeCell ref="Q98:R98"/>
    <mergeCell ref="AW98:AY98"/>
    <mergeCell ref="BA109:BB109"/>
    <mergeCell ref="BA108:BB108"/>
    <mergeCell ref="Z103:AA103"/>
    <mergeCell ref="AC103:AD103"/>
    <mergeCell ref="AE103:AG103"/>
    <mergeCell ref="AI103:AJ103"/>
    <mergeCell ref="AM103:AQ103"/>
    <mergeCell ref="AM105:AQ105"/>
    <mergeCell ref="AR105:AS105"/>
    <mergeCell ref="AM106:AQ106"/>
    <mergeCell ref="AM109:AQ109"/>
    <mergeCell ref="AR109:AS109"/>
    <mergeCell ref="AU109:AV109"/>
    <mergeCell ref="AK110:BB110"/>
    <mergeCell ref="AM107:AQ107"/>
    <mergeCell ref="AR107:AS107"/>
    <mergeCell ref="AU107:AV107"/>
    <mergeCell ref="AW107:AY107"/>
    <mergeCell ref="AW109:AY109"/>
    <mergeCell ref="BA107:BB107"/>
    <mergeCell ref="AM108:AQ108"/>
    <mergeCell ref="AR108:AS108"/>
    <mergeCell ref="AU108:AV108"/>
    <mergeCell ref="AW108:AY108"/>
    <mergeCell ref="AU102:AV102"/>
    <mergeCell ref="AW102:AY102"/>
    <mergeCell ref="AM102:AQ102"/>
    <mergeCell ref="BA102:BB102"/>
    <mergeCell ref="AW105:AY105"/>
    <mergeCell ref="BA105:BB105"/>
    <mergeCell ref="AR106:AS106"/>
    <mergeCell ref="AU106:AV106"/>
    <mergeCell ref="AW106:AY106"/>
    <mergeCell ref="BA106:BB106"/>
    <mergeCell ref="AR103:AS103"/>
    <mergeCell ref="AR102:AS102"/>
    <mergeCell ref="AR101:AS101"/>
    <mergeCell ref="AU101:AV101"/>
    <mergeCell ref="AW101:AY101"/>
    <mergeCell ref="BA101:BB101"/>
    <mergeCell ref="AU105:AV105"/>
    <mergeCell ref="AM104:AQ104"/>
    <mergeCell ref="AR104:AS104"/>
    <mergeCell ref="AU104:AV104"/>
    <mergeCell ref="AW104:AY104"/>
    <mergeCell ref="BA104:BB104"/>
    <mergeCell ref="AM99:AQ99"/>
    <mergeCell ref="AR99:AS99"/>
    <mergeCell ref="AU99:AV99"/>
    <mergeCell ref="AW99:AY99"/>
    <mergeCell ref="BA99:BB99"/>
    <mergeCell ref="AR100:AS100"/>
    <mergeCell ref="AU100:AV100"/>
    <mergeCell ref="AW100:AY100"/>
    <mergeCell ref="BA100:BB100"/>
    <mergeCell ref="AM100:AQ100"/>
    <mergeCell ref="AW82:AY82"/>
    <mergeCell ref="BA82:BB82"/>
    <mergeCell ref="AM83:AQ83"/>
    <mergeCell ref="AR83:AS83"/>
    <mergeCell ref="AU83:AV83"/>
    <mergeCell ref="AW83:AY83"/>
    <mergeCell ref="BA83:BB83"/>
    <mergeCell ref="AU82:AV82"/>
    <mergeCell ref="AM82:AQ82"/>
    <mergeCell ref="AR82:AS82"/>
    <mergeCell ref="AU80:AV80"/>
    <mergeCell ref="AW80:AY80"/>
    <mergeCell ref="BA80:BB80"/>
    <mergeCell ref="AM81:AQ81"/>
    <mergeCell ref="AR81:AS81"/>
    <mergeCell ref="AU81:AV81"/>
    <mergeCell ref="AW81:AY81"/>
    <mergeCell ref="BA81:BB81"/>
    <mergeCell ref="AM80:AQ80"/>
    <mergeCell ref="AR80:AT80"/>
    <mergeCell ref="AU77:AV77"/>
    <mergeCell ref="AW77:AY77"/>
    <mergeCell ref="BA77:BB77"/>
    <mergeCell ref="AK78:BB78"/>
    <mergeCell ref="AU73:AV73"/>
    <mergeCell ref="AW73:AY73"/>
    <mergeCell ref="BA73:BB73"/>
    <mergeCell ref="AM76:AQ76"/>
    <mergeCell ref="AR76:AS76"/>
    <mergeCell ref="AU76:AV76"/>
    <mergeCell ref="AW76:AY76"/>
    <mergeCell ref="BA76:BB76"/>
    <mergeCell ref="AU72:AV72"/>
    <mergeCell ref="AW72:AY72"/>
    <mergeCell ref="BA72:BB72"/>
    <mergeCell ref="AM75:AQ75"/>
    <mergeCell ref="AR75:AS75"/>
    <mergeCell ref="AU75:AV75"/>
    <mergeCell ref="AW75:AY75"/>
    <mergeCell ref="BA75:BB75"/>
    <mergeCell ref="AW69:AY69"/>
    <mergeCell ref="BA69:BB69"/>
    <mergeCell ref="AM74:AQ74"/>
    <mergeCell ref="AR74:AS74"/>
    <mergeCell ref="AU74:AV74"/>
    <mergeCell ref="AW74:AY74"/>
    <mergeCell ref="BA74:BB74"/>
    <mergeCell ref="AM72:AQ72"/>
    <mergeCell ref="AR72:AS72"/>
    <mergeCell ref="AW53:AY53"/>
    <mergeCell ref="BA53:BB53"/>
    <mergeCell ref="AM71:AQ71"/>
    <mergeCell ref="AR71:AS71"/>
    <mergeCell ref="AU71:AV71"/>
    <mergeCell ref="AW71:AY71"/>
    <mergeCell ref="BA71:BB71"/>
    <mergeCell ref="AM69:AQ69"/>
    <mergeCell ref="AR69:AS69"/>
    <mergeCell ref="AU69:AV69"/>
    <mergeCell ref="AW51:AY51"/>
    <mergeCell ref="BA51:BB51"/>
    <mergeCell ref="AM70:AQ70"/>
    <mergeCell ref="AR70:AS70"/>
    <mergeCell ref="AU70:AV70"/>
    <mergeCell ref="AW70:AY70"/>
    <mergeCell ref="BA70:BB70"/>
    <mergeCell ref="AM53:AQ53"/>
    <mergeCell ref="AR53:AS53"/>
    <mergeCell ref="AU53:AV53"/>
    <mergeCell ref="AW49:AY49"/>
    <mergeCell ref="BA49:BB49"/>
    <mergeCell ref="AM68:AQ68"/>
    <mergeCell ref="AR68:AS68"/>
    <mergeCell ref="AU68:AV68"/>
    <mergeCell ref="AW68:AY68"/>
    <mergeCell ref="BA68:BB68"/>
    <mergeCell ref="AM51:AQ51"/>
    <mergeCell ref="AR51:AS51"/>
    <mergeCell ref="AU51:AV51"/>
    <mergeCell ref="BA50:BB50"/>
    <mergeCell ref="AK45:BB45"/>
    <mergeCell ref="AK46:BB46"/>
    <mergeCell ref="AM48:AQ48"/>
    <mergeCell ref="AR48:AT48"/>
    <mergeCell ref="AR50:AS50"/>
    <mergeCell ref="AU50:AV50"/>
    <mergeCell ref="AW50:AY50"/>
    <mergeCell ref="AK47:BA47"/>
    <mergeCell ref="AU49:AV49"/>
    <mergeCell ref="AU52:AV52"/>
    <mergeCell ref="AW52:AY52"/>
    <mergeCell ref="BA52:BB52"/>
    <mergeCell ref="AN43:AP43"/>
    <mergeCell ref="AQ43:AS43"/>
    <mergeCell ref="AT43:AV43"/>
    <mergeCell ref="AW43:AY43"/>
    <mergeCell ref="AM50:AQ50"/>
    <mergeCell ref="AM49:AQ49"/>
    <mergeCell ref="AR49:AS49"/>
    <mergeCell ref="BA41:BB43"/>
    <mergeCell ref="AL42:AM42"/>
    <mergeCell ref="AN42:AP42"/>
    <mergeCell ref="AQ42:AS42"/>
    <mergeCell ref="AT42:AV42"/>
    <mergeCell ref="AU48:AV48"/>
    <mergeCell ref="AW48:AY48"/>
    <mergeCell ref="BA48:BB48"/>
    <mergeCell ref="AW42:AY42"/>
    <mergeCell ref="AL43:AM43"/>
    <mergeCell ref="AN40:AP40"/>
    <mergeCell ref="AQ40:AS40"/>
    <mergeCell ref="AT40:AV40"/>
    <mergeCell ref="AW40:AY40"/>
    <mergeCell ref="AL41:AM41"/>
    <mergeCell ref="AN41:AP41"/>
    <mergeCell ref="AQ41:AS41"/>
    <mergeCell ref="AT41:AV41"/>
    <mergeCell ref="AW41:AY41"/>
    <mergeCell ref="AM37:AQ37"/>
    <mergeCell ref="AR37:AS37"/>
    <mergeCell ref="AU37:AV37"/>
    <mergeCell ref="AW37:AY37"/>
    <mergeCell ref="AL39:AO39"/>
    <mergeCell ref="AS39:AY39"/>
    <mergeCell ref="BA37:BB37"/>
    <mergeCell ref="AM35:AQ35"/>
    <mergeCell ref="AR35:AS35"/>
    <mergeCell ref="AU35:AV35"/>
    <mergeCell ref="AW35:AY35"/>
    <mergeCell ref="BA35:BB35"/>
    <mergeCell ref="AM36:AQ36"/>
    <mergeCell ref="AR36:AS36"/>
    <mergeCell ref="AU36:AV36"/>
    <mergeCell ref="AW36:AY36"/>
    <mergeCell ref="BA36:BB36"/>
    <mergeCell ref="AM33:AQ33"/>
    <mergeCell ref="AR33:AS33"/>
    <mergeCell ref="AU33:AV33"/>
    <mergeCell ref="AW33:AY33"/>
    <mergeCell ref="BA33:BB33"/>
    <mergeCell ref="AM34:AQ34"/>
    <mergeCell ref="AR34:AS34"/>
    <mergeCell ref="AU34:AV34"/>
    <mergeCell ref="AW34:AY34"/>
    <mergeCell ref="BA34:BB34"/>
    <mergeCell ref="AM31:AQ31"/>
    <mergeCell ref="AR31:AS31"/>
    <mergeCell ref="AU31:AV31"/>
    <mergeCell ref="AW31:AY31"/>
    <mergeCell ref="BA31:BB31"/>
    <mergeCell ref="AM32:AQ32"/>
    <mergeCell ref="AR32:AS32"/>
    <mergeCell ref="AU32:AV32"/>
    <mergeCell ref="AW32:AY32"/>
    <mergeCell ref="BA32:BB32"/>
    <mergeCell ref="AM29:AQ29"/>
    <mergeCell ref="AR29:AS29"/>
    <mergeCell ref="AU29:AV29"/>
    <mergeCell ref="AW29:AY29"/>
    <mergeCell ref="BA29:BB29"/>
    <mergeCell ref="AM30:AQ30"/>
    <mergeCell ref="AR30:AS30"/>
    <mergeCell ref="AU30:AV30"/>
    <mergeCell ref="AW30:AY30"/>
    <mergeCell ref="BA30:BB30"/>
    <mergeCell ref="AM27:AQ27"/>
    <mergeCell ref="AR27:AS27"/>
    <mergeCell ref="AU27:AV27"/>
    <mergeCell ref="AW27:AY27"/>
    <mergeCell ref="BA27:BB27"/>
    <mergeCell ref="AM28:AQ28"/>
    <mergeCell ref="AR28:AS28"/>
    <mergeCell ref="AU28:AV28"/>
    <mergeCell ref="AW28:AY28"/>
    <mergeCell ref="BA28:BB28"/>
    <mergeCell ref="AM25:AQ25"/>
    <mergeCell ref="AR25:AS25"/>
    <mergeCell ref="AU25:AV25"/>
    <mergeCell ref="AW25:AY25"/>
    <mergeCell ref="BA25:BB25"/>
    <mergeCell ref="AM26:AQ26"/>
    <mergeCell ref="AR26:AS26"/>
    <mergeCell ref="AU26:AV26"/>
    <mergeCell ref="AW26:AY26"/>
    <mergeCell ref="BA26:BB26"/>
    <mergeCell ref="AM23:AQ23"/>
    <mergeCell ref="AR23:AS23"/>
    <mergeCell ref="AU23:AV23"/>
    <mergeCell ref="AW23:AY23"/>
    <mergeCell ref="BA23:BB23"/>
    <mergeCell ref="AM24:AQ24"/>
    <mergeCell ref="AR24:AS24"/>
    <mergeCell ref="AU24:AV24"/>
    <mergeCell ref="AW24:AY24"/>
    <mergeCell ref="BA24:BB24"/>
    <mergeCell ref="AU21:AV21"/>
    <mergeCell ref="AW21:AY21"/>
    <mergeCell ref="BA21:BB21"/>
    <mergeCell ref="AM22:AQ22"/>
    <mergeCell ref="AR22:AS22"/>
    <mergeCell ref="AU22:AV22"/>
    <mergeCell ref="AW22:AY22"/>
    <mergeCell ref="BA22:BB22"/>
    <mergeCell ref="AK17:AM19"/>
    <mergeCell ref="AN17:AU18"/>
    <mergeCell ref="AV17:BB17"/>
    <mergeCell ref="AN19:AU19"/>
    <mergeCell ref="AV19:BB19"/>
    <mergeCell ref="AW18:AX18"/>
    <mergeCell ref="AZ18:BB18"/>
    <mergeCell ref="AV12:AW12"/>
    <mergeCell ref="AX12:BB12"/>
    <mergeCell ref="AV13:BB13"/>
    <mergeCell ref="AK14:AM15"/>
    <mergeCell ref="AN14:AU15"/>
    <mergeCell ref="AV14:BB14"/>
    <mergeCell ref="AX15:AY15"/>
    <mergeCell ref="BA15:BB15"/>
    <mergeCell ref="AV10:BB10"/>
    <mergeCell ref="AK11:AU11"/>
    <mergeCell ref="U109:Y109"/>
    <mergeCell ref="Z109:AA109"/>
    <mergeCell ref="AC109:AD109"/>
    <mergeCell ref="AE109:AG109"/>
    <mergeCell ref="AI109:AJ109"/>
    <mergeCell ref="AI108:AJ108"/>
    <mergeCell ref="AK12:AM13"/>
    <mergeCell ref="AN12:AP13"/>
    <mergeCell ref="AI107:AJ107"/>
    <mergeCell ref="U108:Y108"/>
    <mergeCell ref="Z108:AA108"/>
    <mergeCell ref="AC108:AD108"/>
    <mergeCell ref="AE108:AG108"/>
    <mergeCell ref="AK10:AT10"/>
    <mergeCell ref="AQ12:AR13"/>
    <mergeCell ref="AS12:AU13"/>
    <mergeCell ref="AM21:AQ21"/>
    <mergeCell ref="AR21:AT21"/>
    <mergeCell ref="U106:Y106"/>
    <mergeCell ref="Z106:AA106"/>
    <mergeCell ref="AC106:AD106"/>
    <mergeCell ref="AE106:AG106"/>
    <mergeCell ref="AI106:AJ106"/>
    <mergeCell ref="S110:AJ110"/>
    <mergeCell ref="U107:Y107"/>
    <mergeCell ref="Z107:AA107"/>
    <mergeCell ref="AC107:AD107"/>
    <mergeCell ref="AE107:AG107"/>
    <mergeCell ref="U102:Y102"/>
    <mergeCell ref="Z102:AA102"/>
    <mergeCell ref="AC102:AD102"/>
    <mergeCell ref="AE102:AG102"/>
    <mergeCell ref="AI102:AJ102"/>
    <mergeCell ref="U105:Y105"/>
    <mergeCell ref="Z105:AA105"/>
    <mergeCell ref="AC105:AD105"/>
    <mergeCell ref="AE105:AG105"/>
    <mergeCell ref="AI105:AJ105"/>
    <mergeCell ref="U101:Y101"/>
    <mergeCell ref="Z101:AA101"/>
    <mergeCell ref="AC101:AD101"/>
    <mergeCell ref="AE101:AG101"/>
    <mergeCell ref="AI101:AJ101"/>
    <mergeCell ref="U104:Y104"/>
    <mergeCell ref="Z104:AA104"/>
    <mergeCell ref="AC104:AD104"/>
    <mergeCell ref="AE104:AG104"/>
    <mergeCell ref="AI104:AJ104"/>
    <mergeCell ref="U99:Y99"/>
    <mergeCell ref="Z99:AA99"/>
    <mergeCell ref="AC99:AD99"/>
    <mergeCell ref="AE99:AG99"/>
    <mergeCell ref="AI99:AJ99"/>
    <mergeCell ref="U100:Y100"/>
    <mergeCell ref="Z100:AA100"/>
    <mergeCell ref="AC100:AD100"/>
    <mergeCell ref="AE100:AG100"/>
    <mergeCell ref="AI100:AJ100"/>
    <mergeCell ref="AI82:AJ82"/>
    <mergeCell ref="U83:Y83"/>
    <mergeCell ref="Z83:AA83"/>
    <mergeCell ref="AC83:AD83"/>
    <mergeCell ref="AE83:AG83"/>
    <mergeCell ref="AI83:AJ83"/>
    <mergeCell ref="AI80:AJ80"/>
    <mergeCell ref="U81:Y81"/>
    <mergeCell ref="Z81:AA81"/>
    <mergeCell ref="AC81:AD81"/>
    <mergeCell ref="AE81:AG81"/>
    <mergeCell ref="AI81:AJ81"/>
    <mergeCell ref="Z77:AA77"/>
    <mergeCell ref="AC77:AD77"/>
    <mergeCell ref="AE77:AG77"/>
    <mergeCell ref="AI77:AJ77"/>
    <mergeCell ref="S78:AJ78"/>
    <mergeCell ref="AI73:AJ73"/>
    <mergeCell ref="U76:Y76"/>
    <mergeCell ref="Z76:AA76"/>
    <mergeCell ref="AC76:AD76"/>
    <mergeCell ref="AE76:AG76"/>
    <mergeCell ref="AI76:AJ76"/>
    <mergeCell ref="AI72:AJ72"/>
    <mergeCell ref="U75:Y75"/>
    <mergeCell ref="Z75:AA75"/>
    <mergeCell ref="AC75:AD75"/>
    <mergeCell ref="AE75:AG75"/>
    <mergeCell ref="AI75:AJ75"/>
    <mergeCell ref="U73:Y73"/>
    <mergeCell ref="Z73:AA73"/>
    <mergeCell ref="AC73:AD73"/>
    <mergeCell ref="AE73:AG73"/>
    <mergeCell ref="I39:O39"/>
    <mergeCell ref="U74:Y74"/>
    <mergeCell ref="Z74:AA74"/>
    <mergeCell ref="AC74:AD74"/>
    <mergeCell ref="AE74:AG74"/>
    <mergeCell ref="U69:Y69"/>
    <mergeCell ref="Z69:AA69"/>
    <mergeCell ref="AC69:AD69"/>
    <mergeCell ref="AE69:AG69"/>
    <mergeCell ref="AI74:AJ74"/>
    <mergeCell ref="U72:Y72"/>
    <mergeCell ref="Z72:AA72"/>
    <mergeCell ref="AC72:AD72"/>
    <mergeCell ref="AE72:AG72"/>
    <mergeCell ref="U71:Y71"/>
    <mergeCell ref="Z71:AA71"/>
    <mergeCell ref="AC71:AD71"/>
    <mergeCell ref="AE71:AG71"/>
    <mergeCell ref="AI71:AJ71"/>
    <mergeCell ref="AI69:AJ69"/>
    <mergeCell ref="U70:Y70"/>
    <mergeCell ref="Z70:AA70"/>
    <mergeCell ref="AC70:AD70"/>
    <mergeCell ref="AE70:AG70"/>
    <mergeCell ref="AI70:AJ70"/>
    <mergeCell ref="U53:Y53"/>
    <mergeCell ref="Z53:AA53"/>
    <mergeCell ref="AC53:AD53"/>
    <mergeCell ref="AE53:AG53"/>
    <mergeCell ref="AI53:AJ53"/>
    <mergeCell ref="U68:Y68"/>
    <mergeCell ref="Z68:AA68"/>
    <mergeCell ref="AC68:AD68"/>
    <mergeCell ref="AE68:AG68"/>
    <mergeCell ref="AI68:AJ68"/>
    <mergeCell ref="U51:Y51"/>
    <mergeCell ref="Z51:AA51"/>
    <mergeCell ref="AC51:AD51"/>
    <mergeCell ref="AE51:AG51"/>
    <mergeCell ref="AI51:AJ51"/>
    <mergeCell ref="Z52:AA52"/>
    <mergeCell ref="AC52:AD52"/>
    <mergeCell ref="AE52:AG52"/>
    <mergeCell ref="AI52:AJ52"/>
    <mergeCell ref="AE49:AG49"/>
    <mergeCell ref="AI49:AJ49"/>
    <mergeCell ref="V43:X43"/>
    <mergeCell ref="Y43:AA43"/>
    <mergeCell ref="AB43:AD43"/>
    <mergeCell ref="AE43:AG43"/>
    <mergeCell ref="AI41:AJ43"/>
    <mergeCell ref="U50:Y50"/>
    <mergeCell ref="Z50:AA50"/>
    <mergeCell ref="AC50:AD50"/>
    <mergeCell ref="AE50:AG50"/>
    <mergeCell ref="S45:AJ45"/>
    <mergeCell ref="S46:AJ46"/>
    <mergeCell ref="AI48:AJ48"/>
    <mergeCell ref="U49:Y49"/>
    <mergeCell ref="Z49:AA49"/>
    <mergeCell ref="AC49:AD49"/>
    <mergeCell ref="T42:U42"/>
    <mergeCell ref="V42:X42"/>
    <mergeCell ref="Y42:AA42"/>
    <mergeCell ref="AB42:AD42"/>
    <mergeCell ref="AC48:AD48"/>
    <mergeCell ref="AE48:AG48"/>
    <mergeCell ref="AE42:AG42"/>
    <mergeCell ref="T43:U43"/>
    <mergeCell ref="T40:U40"/>
    <mergeCell ref="V40:X40"/>
    <mergeCell ref="Y40:AA40"/>
    <mergeCell ref="AB40:AD40"/>
    <mergeCell ref="AE40:AG40"/>
    <mergeCell ref="T41:U41"/>
    <mergeCell ref="V41:X41"/>
    <mergeCell ref="Y41:AA41"/>
    <mergeCell ref="AB41:AD41"/>
    <mergeCell ref="AE41:AG41"/>
    <mergeCell ref="U37:Y37"/>
    <mergeCell ref="Z37:AA37"/>
    <mergeCell ref="AC37:AD37"/>
    <mergeCell ref="AE37:AG37"/>
    <mergeCell ref="AI37:AJ37"/>
    <mergeCell ref="T39:W39"/>
    <mergeCell ref="AA39:AG39"/>
    <mergeCell ref="AC35:AD35"/>
    <mergeCell ref="AE35:AG35"/>
    <mergeCell ref="AI35:AJ35"/>
    <mergeCell ref="U36:Y36"/>
    <mergeCell ref="Z36:AA36"/>
    <mergeCell ref="AC36:AD36"/>
    <mergeCell ref="AE36:AG36"/>
    <mergeCell ref="AI36:AJ36"/>
    <mergeCell ref="U35:Y35"/>
    <mergeCell ref="Z35:AA35"/>
    <mergeCell ref="A7:B7"/>
    <mergeCell ref="O7:R7"/>
    <mergeCell ref="L7:N7"/>
    <mergeCell ref="U34:Y34"/>
    <mergeCell ref="Z34:AA34"/>
    <mergeCell ref="AC34:AD34"/>
    <mergeCell ref="U31:Y31"/>
    <mergeCell ref="Z31:AA31"/>
    <mergeCell ref="AC31:AD31"/>
    <mergeCell ref="U29:Y29"/>
    <mergeCell ref="U33:Y33"/>
    <mergeCell ref="Z33:AA33"/>
    <mergeCell ref="AC33:AD33"/>
    <mergeCell ref="AE33:AG33"/>
    <mergeCell ref="AI33:AJ33"/>
    <mergeCell ref="AE34:AG34"/>
    <mergeCell ref="AI34:AJ34"/>
    <mergeCell ref="AE31:AG31"/>
    <mergeCell ref="AI31:AJ31"/>
    <mergeCell ref="U32:Y32"/>
    <mergeCell ref="Z32:AA32"/>
    <mergeCell ref="AC32:AD32"/>
    <mergeCell ref="AE32:AG32"/>
    <mergeCell ref="AI32:AJ32"/>
    <mergeCell ref="Z29:AA29"/>
    <mergeCell ref="AC29:AD29"/>
    <mergeCell ref="AE29:AG29"/>
    <mergeCell ref="AI29:AJ29"/>
    <mergeCell ref="U30:Y30"/>
    <mergeCell ref="Z30:AA30"/>
    <mergeCell ref="AC30:AD30"/>
    <mergeCell ref="AE30:AG30"/>
    <mergeCell ref="AI30:AJ30"/>
    <mergeCell ref="U27:Y27"/>
    <mergeCell ref="Z27:AA27"/>
    <mergeCell ref="AC27:AD27"/>
    <mergeCell ref="AE27:AG27"/>
    <mergeCell ref="AI27:AJ27"/>
    <mergeCell ref="U28:Y28"/>
    <mergeCell ref="Z28:AA28"/>
    <mergeCell ref="AC28:AD28"/>
    <mergeCell ref="AE28:AG28"/>
    <mergeCell ref="AI28:AJ28"/>
    <mergeCell ref="U25:Y25"/>
    <mergeCell ref="Z25:AA25"/>
    <mergeCell ref="AC25:AD25"/>
    <mergeCell ref="AE25:AG25"/>
    <mergeCell ref="AI25:AJ25"/>
    <mergeCell ref="U26:Y26"/>
    <mergeCell ref="Z26:AA26"/>
    <mergeCell ref="AC26:AD26"/>
    <mergeCell ref="AE26:AG26"/>
    <mergeCell ref="AI26:AJ26"/>
    <mergeCell ref="U23:Y23"/>
    <mergeCell ref="Z23:AA23"/>
    <mergeCell ref="AC23:AD23"/>
    <mergeCell ref="AE23:AG23"/>
    <mergeCell ref="AI23:AJ23"/>
    <mergeCell ref="U24:Y24"/>
    <mergeCell ref="Z24:AA24"/>
    <mergeCell ref="AC24:AD24"/>
    <mergeCell ref="AE24:AG24"/>
    <mergeCell ref="AI24:AJ24"/>
    <mergeCell ref="U21:Y21"/>
    <mergeCell ref="Z21:AB21"/>
    <mergeCell ref="AC21:AD21"/>
    <mergeCell ref="AE21:AG21"/>
    <mergeCell ref="AI21:AJ21"/>
    <mergeCell ref="U22:Y22"/>
    <mergeCell ref="Z22:AA22"/>
    <mergeCell ref="AC22:AD22"/>
    <mergeCell ref="AE22:AG22"/>
    <mergeCell ref="AI22:AJ22"/>
    <mergeCell ref="S17:U19"/>
    <mergeCell ref="V17:AC18"/>
    <mergeCell ref="AD17:AJ17"/>
    <mergeCell ref="V19:AC19"/>
    <mergeCell ref="AD19:AJ19"/>
    <mergeCell ref="AE18:AF18"/>
    <mergeCell ref="AH18:AJ18"/>
    <mergeCell ref="AA12:AC13"/>
    <mergeCell ref="AD12:AE12"/>
    <mergeCell ref="AF12:AJ12"/>
    <mergeCell ref="AD13:AJ13"/>
    <mergeCell ref="S14:U15"/>
    <mergeCell ref="V14:AC15"/>
    <mergeCell ref="AD14:AJ14"/>
    <mergeCell ref="AF15:AG15"/>
    <mergeCell ref="AI15:AJ15"/>
    <mergeCell ref="S11:AC11"/>
    <mergeCell ref="A110:R110"/>
    <mergeCell ref="C73:G73"/>
    <mergeCell ref="H73:I73"/>
    <mergeCell ref="K73:L73"/>
    <mergeCell ref="M73:O73"/>
    <mergeCell ref="Q73:R73"/>
    <mergeCell ref="S12:U13"/>
    <mergeCell ref="V12:X13"/>
    <mergeCell ref="Y12:Z13"/>
    <mergeCell ref="C108:G108"/>
    <mergeCell ref="H108:I108"/>
    <mergeCell ref="K108:L108"/>
    <mergeCell ref="M108:O108"/>
    <mergeCell ref="Q108:R108"/>
    <mergeCell ref="C109:G109"/>
    <mergeCell ref="H109:I109"/>
    <mergeCell ref="K109:L109"/>
    <mergeCell ref="M109:O109"/>
    <mergeCell ref="Q109:R109"/>
    <mergeCell ref="C106:G106"/>
    <mergeCell ref="H106:I106"/>
    <mergeCell ref="K106:L106"/>
    <mergeCell ref="M106:O106"/>
    <mergeCell ref="Q106:R106"/>
    <mergeCell ref="C107:G107"/>
    <mergeCell ref="H107:I107"/>
    <mergeCell ref="K107:L107"/>
    <mergeCell ref="M107:O107"/>
    <mergeCell ref="Q107:R107"/>
    <mergeCell ref="C104:G104"/>
    <mergeCell ref="H104:I104"/>
    <mergeCell ref="K104:L104"/>
    <mergeCell ref="M104:O104"/>
    <mergeCell ref="Q104:R104"/>
    <mergeCell ref="C105:G105"/>
    <mergeCell ref="H105:I105"/>
    <mergeCell ref="K105:L105"/>
    <mergeCell ref="M105:O105"/>
    <mergeCell ref="Q105:R105"/>
    <mergeCell ref="C103:G103"/>
    <mergeCell ref="H103:I103"/>
    <mergeCell ref="K103:L103"/>
    <mergeCell ref="M103:O103"/>
    <mergeCell ref="Q103:R103"/>
    <mergeCell ref="C101:G101"/>
    <mergeCell ref="H101:I101"/>
    <mergeCell ref="K101:L101"/>
    <mergeCell ref="M101:O101"/>
    <mergeCell ref="Q101:R101"/>
    <mergeCell ref="C102:G102"/>
    <mergeCell ref="H102:I102"/>
    <mergeCell ref="K102:L102"/>
    <mergeCell ref="M102:O102"/>
    <mergeCell ref="Q102:R102"/>
    <mergeCell ref="C99:G99"/>
    <mergeCell ref="H99:I99"/>
    <mergeCell ref="K99:L99"/>
    <mergeCell ref="M99:O99"/>
    <mergeCell ref="Q99:R99"/>
    <mergeCell ref="B39:E39"/>
    <mergeCell ref="C100:G100"/>
    <mergeCell ref="H100:I100"/>
    <mergeCell ref="K100:L100"/>
    <mergeCell ref="M100:O100"/>
    <mergeCell ref="Q100:R100"/>
    <mergeCell ref="C82:G82"/>
    <mergeCell ref="H82:I82"/>
    <mergeCell ref="K82:L82"/>
    <mergeCell ref="M82:O82"/>
    <mergeCell ref="Q77:R77"/>
    <mergeCell ref="C83:G83"/>
    <mergeCell ref="H83:I83"/>
    <mergeCell ref="K83:L83"/>
    <mergeCell ref="M83:O83"/>
    <mergeCell ref="Q83:R83"/>
    <mergeCell ref="A78:R78"/>
    <mergeCell ref="C80:G80"/>
    <mergeCell ref="H80:J80"/>
    <mergeCell ref="Q82:R82"/>
    <mergeCell ref="C75:G75"/>
    <mergeCell ref="H75:I75"/>
    <mergeCell ref="K75:L75"/>
    <mergeCell ref="M75:O75"/>
    <mergeCell ref="Q75:R75"/>
    <mergeCell ref="S47:AI47"/>
    <mergeCell ref="AI50:AJ50"/>
    <mergeCell ref="U48:Y48"/>
    <mergeCell ref="Z48:AB48"/>
    <mergeCell ref="U52:Y52"/>
    <mergeCell ref="C76:G76"/>
    <mergeCell ref="H76:I76"/>
    <mergeCell ref="K76:L76"/>
    <mergeCell ref="M76:O76"/>
    <mergeCell ref="Q76:R76"/>
    <mergeCell ref="AK79:BA79"/>
    <mergeCell ref="C77:G77"/>
    <mergeCell ref="H77:I77"/>
    <mergeCell ref="K77:L77"/>
    <mergeCell ref="M77:O77"/>
    <mergeCell ref="C81:G81"/>
    <mergeCell ref="H81:I81"/>
    <mergeCell ref="K81:L81"/>
    <mergeCell ref="M81:O81"/>
    <mergeCell ref="Q81:R81"/>
    <mergeCell ref="S79:AI79"/>
    <mergeCell ref="K80:L80"/>
    <mergeCell ref="M80:O80"/>
    <mergeCell ref="Q80:R80"/>
    <mergeCell ref="U80:Y80"/>
    <mergeCell ref="C74:G74"/>
    <mergeCell ref="H74:I74"/>
    <mergeCell ref="K74:L74"/>
    <mergeCell ref="M74:O74"/>
    <mergeCell ref="Q74:R74"/>
    <mergeCell ref="C71:G71"/>
    <mergeCell ref="H71:I71"/>
    <mergeCell ref="K71:L71"/>
    <mergeCell ref="M71:O71"/>
    <mergeCell ref="Q71:R71"/>
    <mergeCell ref="Q72:R72"/>
    <mergeCell ref="C70:G70"/>
    <mergeCell ref="H70:I70"/>
    <mergeCell ref="K70:L70"/>
    <mergeCell ref="M70:O70"/>
    <mergeCell ref="Q70:R70"/>
    <mergeCell ref="C68:G68"/>
    <mergeCell ref="H68:I68"/>
    <mergeCell ref="K68:L68"/>
    <mergeCell ref="M68:O68"/>
    <mergeCell ref="Q68:R68"/>
    <mergeCell ref="A79:Q79"/>
    <mergeCell ref="C72:G72"/>
    <mergeCell ref="H72:I72"/>
    <mergeCell ref="K72:L72"/>
    <mergeCell ref="M72:O72"/>
    <mergeCell ref="C69:G69"/>
    <mergeCell ref="H69:I69"/>
    <mergeCell ref="K69:L69"/>
    <mergeCell ref="M69:O69"/>
    <mergeCell ref="Q69:R69"/>
    <mergeCell ref="C52:G52"/>
    <mergeCell ref="H52:I52"/>
    <mergeCell ref="K52:L52"/>
    <mergeCell ref="M52:O52"/>
    <mergeCell ref="Q52:R52"/>
    <mergeCell ref="C53:G53"/>
    <mergeCell ref="H53:I53"/>
    <mergeCell ref="K53:L53"/>
    <mergeCell ref="M53:O53"/>
    <mergeCell ref="Q53:R53"/>
    <mergeCell ref="C50:G50"/>
    <mergeCell ref="H50:I50"/>
    <mergeCell ref="K50:L50"/>
    <mergeCell ref="M50:O50"/>
    <mergeCell ref="Q50:R50"/>
    <mergeCell ref="C51:G51"/>
    <mergeCell ref="H51:I51"/>
    <mergeCell ref="K51:L51"/>
    <mergeCell ref="M51:O51"/>
    <mergeCell ref="Q51:R51"/>
    <mergeCell ref="Q41:R43"/>
    <mergeCell ref="B42:C42"/>
    <mergeCell ref="D42:F42"/>
    <mergeCell ref="Q48:R48"/>
    <mergeCell ref="C49:G49"/>
    <mergeCell ref="H49:I49"/>
    <mergeCell ref="K49:L49"/>
    <mergeCell ref="M49:O49"/>
    <mergeCell ref="Q49:R49"/>
    <mergeCell ref="A45:R45"/>
    <mergeCell ref="A46:R46"/>
    <mergeCell ref="C48:G48"/>
    <mergeCell ref="H48:J48"/>
    <mergeCell ref="K48:L48"/>
    <mergeCell ref="M48:O48"/>
    <mergeCell ref="G42:I42"/>
    <mergeCell ref="J42:L42"/>
    <mergeCell ref="M42:O42"/>
    <mergeCell ref="B43:C43"/>
    <mergeCell ref="D43:F43"/>
    <mergeCell ref="G43:I43"/>
    <mergeCell ref="J43:L43"/>
    <mergeCell ref="M43:O43"/>
    <mergeCell ref="A47:Q47"/>
    <mergeCell ref="B40:C40"/>
    <mergeCell ref="D40:F40"/>
    <mergeCell ref="G40:I40"/>
    <mergeCell ref="J40:L40"/>
    <mergeCell ref="M40:O40"/>
    <mergeCell ref="B41:C41"/>
    <mergeCell ref="D41:F41"/>
    <mergeCell ref="G41:I41"/>
    <mergeCell ref="J41:L41"/>
    <mergeCell ref="M41:O41"/>
    <mergeCell ref="C36:G36"/>
    <mergeCell ref="H36:I36"/>
    <mergeCell ref="K36:L36"/>
    <mergeCell ref="M36:O36"/>
    <mergeCell ref="Q36:R36"/>
    <mergeCell ref="C37:G37"/>
    <mergeCell ref="H37:I37"/>
    <mergeCell ref="K37:L37"/>
    <mergeCell ref="M37:O37"/>
    <mergeCell ref="Q37:R37"/>
    <mergeCell ref="C34:G34"/>
    <mergeCell ref="H34:I34"/>
    <mergeCell ref="K34:L34"/>
    <mergeCell ref="M34:O34"/>
    <mergeCell ref="Q34:R34"/>
    <mergeCell ref="C35:G35"/>
    <mergeCell ref="H35:I35"/>
    <mergeCell ref="K35:L35"/>
    <mergeCell ref="M35:O35"/>
    <mergeCell ref="Q35:R35"/>
    <mergeCell ref="C33:G33"/>
    <mergeCell ref="H33:I33"/>
    <mergeCell ref="K33:L33"/>
    <mergeCell ref="M33:O33"/>
    <mergeCell ref="Q33:R33"/>
    <mergeCell ref="AK9:BA9"/>
    <mergeCell ref="AG11:AJ11"/>
    <mergeCell ref="AV11:AW11"/>
    <mergeCell ref="AY11:BB11"/>
    <mergeCell ref="S10:AB10"/>
    <mergeCell ref="C32:G32"/>
    <mergeCell ref="H32:I32"/>
    <mergeCell ref="K32:L32"/>
    <mergeCell ref="M32:O32"/>
    <mergeCell ref="Q32:R32"/>
    <mergeCell ref="T4:AF6"/>
    <mergeCell ref="A9:Q9"/>
    <mergeCell ref="S9:AI9"/>
    <mergeCell ref="C7:D7"/>
    <mergeCell ref="AD10:AJ10"/>
    <mergeCell ref="C30:G30"/>
    <mergeCell ref="H30:I30"/>
    <mergeCell ref="K30:L30"/>
    <mergeCell ref="M30:O30"/>
    <mergeCell ref="Q30:R30"/>
    <mergeCell ref="C31:G31"/>
    <mergeCell ref="H31:I31"/>
    <mergeCell ref="K31:L31"/>
    <mergeCell ref="M31:O31"/>
    <mergeCell ref="Q31:R31"/>
    <mergeCell ref="C28:G28"/>
    <mergeCell ref="H28:I28"/>
    <mergeCell ref="K28:L28"/>
    <mergeCell ref="M28:O28"/>
    <mergeCell ref="Q28:R28"/>
    <mergeCell ref="C29:G29"/>
    <mergeCell ref="H29:I29"/>
    <mergeCell ref="K29:L29"/>
    <mergeCell ref="M29:O29"/>
    <mergeCell ref="Q29:R29"/>
    <mergeCell ref="C26:G26"/>
    <mergeCell ref="H26:I26"/>
    <mergeCell ref="K26:L26"/>
    <mergeCell ref="M26:O26"/>
    <mergeCell ref="Q26:R26"/>
    <mergeCell ref="C27:G27"/>
    <mergeCell ref="H27:I27"/>
    <mergeCell ref="K27:L27"/>
    <mergeCell ref="M27:O27"/>
    <mergeCell ref="Q27:R27"/>
    <mergeCell ref="C24:G24"/>
    <mergeCell ref="H24:I24"/>
    <mergeCell ref="K24:L24"/>
    <mergeCell ref="M24:O24"/>
    <mergeCell ref="Q24:R24"/>
    <mergeCell ref="C25:G25"/>
    <mergeCell ref="H25:I25"/>
    <mergeCell ref="K25:L25"/>
    <mergeCell ref="M25:O25"/>
    <mergeCell ref="Q25:R25"/>
    <mergeCell ref="C22:G22"/>
    <mergeCell ref="H22:I22"/>
    <mergeCell ref="K22:L22"/>
    <mergeCell ref="M22:O22"/>
    <mergeCell ref="Q22:R22"/>
    <mergeCell ref="C23:G23"/>
    <mergeCell ref="H23:I23"/>
    <mergeCell ref="K23:L23"/>
    <mergeCell ref="M23:O23"/>
    <mergeCell ref="Q23:R23"/>
    <mergeCell ref="L19:R19"/>
    <mergeCell ref="C21:G21"/>
    <mergeCell ref="H21:J21"/>
    <mergeCell ref="K21:L21"/>
    <mergeCell ref="M21:O21"/>
    <mergeCell ref="Q21:R21"/>
    <mergeCell ref="A14:C15"/>
    <mergeCell ref="D14:K15"/>
    <mergeCell ref="L14:R14"/>
    <mergeCell ref="A17:C19"/>
    <mergeCell ref="D17:K18"/>
    <mergeCell ref="L17:R17"/>
    <mergeCell ref="D19:K19"/>
    <mergeCell ref="P18:R18"/>
    <mergeCell ref="N15:O15"/>
    <mergeCell ref="A12:C13"/>
    <mergeCell ref="D12:F13"/>
    <mergeCell ref="G12:H13"/>
    <mergeCell ref="I12:K13"/>
    <mergeCell ref="L12:M12"/>
    <mergeCell ref="L16:N16"/>
    <mergeCell ref="N12:R12"/>
    <mergeCell ref="L13:R13"/>
    <mergeCell ref="O16:R16"/>
    <mergeCell ref="Q15:R15"/>
    <mergeCell ref="A10:J10"/>
    <mergeCell ref="L10:R10"/>
    <mergeCell ref="U103:Y103"/>
    <mergeCell ref="C54:G54"/>
    <mergeCell ref="H54:I54"/>
    <mergeCell ref="K54:L54"/>
    <mergeCell ref="M54:O54"/>
    <mergeCell ref="A11:K11"/>
    <mergeCell ref="Q54:R54"/>
    <mergeCell ref="U54:Y54"/>
    <mergeCell ref="Z54:AA54"/>
    <mergeCell ref="AC54:AD54"/>
    <mergeCell ref="AE54:AG54"/>
    <mergeCell ref="AI54:AJ54"/>
    <mergeCell ref="AM54:AQ54"/>
    <mergeCell ref="AR54:AS54"/>
    <mergeCell ref="AU54:AV54"/>
    <mergeCell ref="AW54:AY54"/>
    <mergeCell ref="BA54:BB54"/>
    <mergeCell ref="C55:G55"/>
    <mergeCell ref="H55:I55"/>
    <mergeCell ref="K55:L55"/>
    <mergeCell ref="M55:O55"/>
    <mergeCell ref="Q55:R55"/>
    <mergeCell ref="U55:Y55"/>
    <mergeCell ref="Z55:AA55"/>
    <mergeCell ref="AC55:AD55"/>
    <mergeCell ref="AE55:AG55"/>
    <mergeCell ref="AI55:AJ55"/>
    <mergeCell ref="AM55:AQ55"/>
    <mergeCell ref="AR55:AS55"/>
    <mergeCell ref="AU55:AV55"/>
    <mergeCell ref="AW55:AY55"/>
    <mergeCell ref="BA55:BB55"/>
    <mergeCell ref="C56:G56"/>
    <mergeCell ref="H56:I56"/>
    <mergeCell ref="K56:L56"/>
    <mergeCell ref="M56:O56"/>
    <mergeCell ref="Q56:R56"/>
    <mergeCell ref="U56:Y56"/>
    <mergeCell ref="Z56:AA56"/>
    <mergeCell ref="AC56:AD56"/>
    <mergeCell ref="AE56:AG56"/>
    <mergeCell ref="AI56:AJ56"/>
    <mergeCell ref="AM56:AQ56"/>
    <mergeCell ref="AR56:AS56"/>
    <mergeCell ref="AU56:AV56"/>
    <mergeCell ref="AW56:AY56"/>
    <mergeCell ref="BA56:BB56"/>
    <mergeCell ref="C57:G57"/>
    <mergeCell ref="H57:I57"/>
    <mergeCell ref="K57:L57"/>
    <mergeCell ref="M57:O57"/>
    <mergeCell ref="Q57:R57"/>
    <mergeCell ref="U57:Y57"/>
    <mergeCell ref="Z57:AA57"/>
    <mergeCell ref="AC57:AD57"/>
    <mergeCell ref="AE57:AG57"/>
    <mergeCell ref="AI57:AJ57"/>
    <mergeCell ref="AM57:AQ57"/>
    <mergeCell ref="AR57:AS57"/>
    <mergeCell ref="AU57:AV57"/>
    <mergeCell ref="AW57:AY57"/>
    <mergeCell ref="BA57:BB57"/>
    <mergeCell ref="C58:G58"/>
    <mergeCell ref="H58:I58"/>
    <mergeCell ref="K58:L58"/>
    <mergeCell ref="M58:O58"/>
    <mergeCell ref="Q58:R58"/>
    <mergeCell ref="U58:Y58"/>
    <mergeCell ref="Z58:AA58"/>
    <mergeCell ref="AC58:AD58"/>
    <mergeCell ref="AE58:AG58"/>
    <mergeCell ref="AI58:AJ58"/>
    <mergeCell ref="AM58:AQ58"/>
    <mergeCell ref="AR58:AS58"/>
    <mergeCell ref="AU58:AV58"/>
    <mergeCell ref="AW58:AY58"/>
    <mergeCell ref="BA58:BB58"/>
    <mergeCell ref="C59:G59"/>
    <mergeCell ref="H59:I59"/>
    <mergeCell ref="K59:L59"/>
    <mergeCell ref="M59:O59"/>
    <mergeCell ref="Q59:R59"/>
    <mergeCell ref="U59:Y59"/>
    <mergeCell ref="Z59:AA59"/>
    <mergeCell ref="AC59:AD59"/>
    <mergeCell ref="AE59:AG59"/>
    <mergeCell ref="AI59:AJ59"/>
    <mergeCell ref="AM59:AQ59"/>
    <mergeCell ref="AR59:AS59"/>
    <mergeCell ref="AU59:AV59"/>
    <mergeCell ref="AW59:AY59"/>
    <mergeCell ref="BA59:BB59"/>
    <mergeCell ref="C60:G60"/>
    <mergeCell ref="H60:I60"/>
    <mergeCell ref="K60:L60"/>
    <mergeCell ref="M60:O60"/>
    <mergeCell ref="Q60:R60"/>
    <mergeCell ref="U60:Y60"/>
    <mergeCell ref="Z60:AA60"/>
    <mergeCell ref="AC60:AD60"/>
    <mergeCell ref="AE60:AG60"/>
    <mergeCell ref="AI60:AJ60"/>
    <mergeCell ref="AM60:AQ60"/>
    <mergeCell ref="AR60:AS60"/>
    <mergeCell ref="AU60:AV60"/>
    <mergeCell ref="AW60:AY60"/>
    <mergeCell ref="BA60:BB60"/>
    <mergeCell ref="C61:G61"/>
    <mergeCell ref="H61:I61"/>
    <mergeCell ref="K61:L61"/>
    <mergeCell ref="M61:O61"/>
    <mergeCell ref="Q61:R61"/>
    <mergeCell ref="U61:Y61"/>
    <mergeCell ref="Z61:AA61"/>
    <mergeCell ref="AC61:AD61"/>
    <mergeCell ref="AE61:AG61"/>
    <mergeCell ref="AI61:AJ61"/>
    <mergeCell ref="AM61:AQ61"/>
    <mergeCell ref="AR61:AS61"/>
    <mergeCell ref="AU61:AV61"/>
    <mergeCell ref="AW61:AY61"/>
    <mergeCell ref="BA61:BB61"/>
    <mergeCell ref="C62:G62"/>
    <mergeCell ref="H62:I62"/>
    <mergeCell ref="K62:L62"/>
    <mergeCell ref="M62:O62"/>
    <mergeCell ref="Q62:R62"/>
    <mergeCell ref="U62:Y62"/>
    <mergeCell ref="Z62:AA62"/>
    <mergeCell ref="AC62:AD62"/>
    <mergeCell ref="AE62:AG62"/>
    <mergeCell ref="AI62:AJ62"/>
    <mergeCell ref="AM62:AQ62"/>
    <mergeCell ref="AR62:AS62"/>
    <mergeCell ref="AU62:AV62"/>
    <mergeCell ref="AW62:AY62"/>
    <mergeCell ref="BA62:BB62"/>
    <mergeCell ref="C63:G63"/>
    <mergeCell ref="H63:I63"/>
    <mergeCell ref="K63:L63"/>
    <mergeCell ref="M63:O63"/>
    <mergeCell ref="Q63:R63"/>
    <mergeCell ref="U63:Y63"/>
    <mergeCell ref="Z63:AA63"/>
    <mergeCell ref="AC63:AD63"/>
    <mergeCell ref="AE63:AG63"/>
    <mergeCell ref="AI63:AJ63"/>
    <mergeCell ref="AM63:AQ63"/>
    <mergeCell ref="AR63:AS63"/>
    <mergeCell ref="AU63:AV63"/>
    <mergeCell ref="AW63:AY63"/>
    <mergeCell ref="BA63:BB63"/>
    <mergeCell ref="C64:G64"/>
    <mergeCell ref="H64:I64"/>
    <mergeCell ref="K64:L64"/>
    <mergeCell ref="M64:O64"/>
    <mergeCell ref="Q64:R64"/>
    <mergeCell ref="U64:Y64"/>
    <mergeCell ref="Z64:AA64"/>
    <mergeCell ref="AC64:AD64"/>
    <mergeCell ref="AE64:AG64"/>
    <mergeCell ref="AI64:AJ64"/>
    <mergeCell ref="AM64:AQ64"/>
    <mergeCell ref="AR64:AS64"/>
    <mergeCell ref="AU64:AV64"/>
    <mergeCell ref="AW64:AY64"/>
    <mergeCell ref="BA64:BB64"/>
    <mergeCell ref="C65:G65"/>
    <mergeCell ref="H65:I65"/>
    <mergeCell ref="K65:L65"/>
    <mergeCell ref="M65:O65"/>
    <mergeCell ref="Q65:R65"/>
    <mergeCell ref="U65:Y65"/>
    <mergeCell ref="Z65:AA65"/>
    <mergeCell ref="AC65:AD65"/>
    <mergeCell ref="AE65:AG65"/>
    <mergeCell ref="AI65:AJ65"/>
    <mergeCell ref="AM65:AQ65"/>
    <mergeCell ref="AR65:AS65"/>
    <mergeCell ref="AU65:AV65"/>
    <mergeCell ref="AW65:AY65"/>
    <mergeCell ref="BA65:BB65"/>
    <mergeCell ref="C66:G66"/>
    <mergeCell ref="H66:I66"/>
    <mergeCell ref="K66:L66"/>
    <mergeCell ref="M66:O66"/>
    <mergeCell ref="Q66:R66"/>
    <mergeCell ref="U66:Y66"/>
    <mergeCell ref="Z66:AA66"/>
    <mergeCell ref="AC66:AD66"/>
    <mergeCell ref="AE66:AG66"/>
    <mergeCell ref="AI66:AJ66"/>
    <mergeCell ref="AM66:AQ66"/>
    <mergeCell ref="AR66:AS66"/>
    <mergeCell ref="AU66:AV66"/>
    <mergeCell ref="AW66:AY66"/>
    <mergeCell ref="BA66:BB66"/>
    <mergeCell ref="C67:G67"/>
    <mergeCell ref="H67:I67"/>
    <mergeCell ref="K67:L67"/>
    <mergeCell ref="M67:O67"/>
    <mergeCell ref="Q67:R67"/>
    <mergeCell ref="U67:Y67"/>
    <mergeCell ref="Z67:AA67"/>
    <mergeCell ref="AC67:AD67"/>
    <mergeCell ref="AE67:AG67"/>
    <mergeCell ref="AI67:AJ67"/>
    <mergeCell ref="AM67:AQ67"/>
    <mergeCell ref="AR67:AS67"/>
    <mergeCell ref="AU67:AV67"/>
    <mergeCell ref="AW67:AY67"/>
    <mergeCell ref="BA67:BB67"/>
    <mergeCell ref="C84:G84"/>
    <mergeCell ref="H84:I84"/>
    <mergeCell ref="K84:L84"/>
    <mergeCell ref="M84:O84"/>
    <mergeCell ref="Q84:R84"/>
    <mergeCell ref="U84:Y84"/>
    <mergeCell ref="Z84:AA84"/>
    <mergeCell ref="AC84:AD84"/>
    <mergeCell ref="AE84:AG84"/>
    <mergeCell ref="AI84:AJ84"/>
    <mergeCell ref="AM84:AQ84"/>
    <mergeCell ref="AR84:AS84"/>
    <mergeCell ref="AU84:AV84"/>
    <mergeCell ref="AW84:AY84"/>
    <mergeCell ref="BA84:BB84"/>
    <mergeCell ref="C85:G85"/>
    <mergeCell ref="H85:I85"/>
    <mergeCell ref="K85:L85"/>
    <mergeCell ref="M85:O85"/>
    <mergeCell ref="Q85:R85"/>
    <mergeCell ref="U85:Y85"/>
    <mergeCell ref="Z85:AA85"/>
    <mergeCell ref="AC85:AD85"/>
    <mergeCell ref="AE85:AG85"/>
    <mergeCell ref="AI85:AJ85"/>
    <mergeCell ref="AM85:AQ85"/>
    <mergeCell ref="AR85:AS85"/>
    <mergeCell ref="AU85:AV85"/>
    <mergeCell ref="AW85:AY85"/>
    <mergeCell ref="BA85:BB85"/>
    <mergeCell ref="C86:G86"/>
    <mergeCell ref="H86:I86"/>
    <mergeCell ref="K86:L86"/>
    <mergeCell ref="M86:O86"/>
    <mergeCell ref="Q86:R86"/>
    <mergeCell ref="U86:Y86"/>
    <mergeCell ref="Z86:AA86"/>
    <mergeCell ref="AC86:AD86"/>
    <mergeCell ref="AE86:AG86"/>
    <mergeCell ref="AI86:AJ86"/>
    <mergeCell ref="AM86:AQ86"/>
    <mergeCell ref="AR86:AS86"/>
    <mergeCell ref="AU86:AV86"/>
    <mergeCell ref="AW86:AY86"/>
    <mergeCell ref="BA86:BB86"/>
    <mergeCell ref="C87:G87"/>
    <mergeCell ref="H87:I87"/>
    <mergeCell ref="K87:L87"/>
    <mergeCell ref="M87:O87"/>
    <mergeCell ref="Q87:R87"/>
    <mergeCell ref="U87:Y87"/>
    <mergeCell ref="Z87:AA87"/>
    <mergeCell ref="AC87:AD87"/>
    <mergeCell ref="AE87:AG87"/>
    <mergeCell ref="AI87:AJ87"/>
    <mergeCell ref="AM87:AQ87"/>
    <mergeCell ref="AR87:AS87"/>
    <mergeCell ref="AU87:AV87"/>
    <mergeCell ref="AW87:AY87"/>
    <mergeCell ref="BA87:BB87"/>
    <mergeCell ref="C88:G88"/>
    <mergeCell ref="H88:I88"/>
    <mergeCell ref="K88:L88"/>
    <mergeCell ref="M88:O88"/>
    <mergeCell ref="Q88:R88"/>
    <mergeCell ref="U88:Y88"/>
    <mergeCell ref="Z88:AA88"/>
    <mergeCell ref="AC88:AD88"/>
    <mergeCell ref="AE88:AG88"/>
    <mergeCell ref="AI88:AJ88"/>
    <mergeCell ref="AM88:AQ88"/>
    <mergeCell ref="AR88:AS88"/>
    <mergeCell ref="AU88:AV88"/>
    <mergeCell ref="AW88:AY88"/>
    <mergeCell ref="BA88:BB88"/>
    <mergeCell ref="C89:G89"/>
    <mergeCell ref="H89:I89"/>
    <mergeCell ref="K89:L89"/>
    <mergeCell ref="M89:O89"/>
    <mergeCell ref="Q89:R89"/>
    <mergeCell ref="U89:Y89"/>
    <mergeCell ref="Z89:AA89"/>
    <mergeCell ref="AC89:AD89"/>
    <mergeCell ref="AE89:AG89"/>
    <mergeCell ref="AI89:AJ89"/>
    <mergeCell ref="AM89:AQ89"/>
    <mergeCell ref="AR89:AS89"/>
    <mergeCell ref="AU89:AV89"/>
    <mergeCell ref="C90:G90"/>
    <mergeCell ref="H90:I90"/>
    <mergeCell ref="K90:L90"/>
    <mergeCell ref="M90:O90"/>
    <mergeCell ref="Q90:R90"/>
    <mergeCell ref="U90:Y90"/>
    <mergeCell ref="AM90:AQ90"/>
    <mergeCell ref="AR90:AS90"/>
    <mergeCell ref="AU90:AV90"/>
    <mergeCell ref="AW90:AY90"/>
    <mergeCell ref="AW89:AY89"/>
    <mergeCell ref="BA89:BB89"/>
    <mergeCell ref="U91:Y91"/>
    <mergeCell ref="Z91:AA91"/>
    <mergeCell ref="AC91:AD91"/>
    <mergeCell ref="AE91:AG91"/>
    <mergeCell ref="AE90:AG90"/>
    <mergeCell ref="AI90:AJ90"/>
    <mergeCell ref="Z90:AA90"/>
    <mergeCell ref="AC90:AD90"/>
    <mergeCell ref="AR91:AS91"/>
    <mergeCell ref="AU91:AV91"/>
    <mergeCell ref="AR92:AS92"/>
    <mergeCell ref="AU92:AV92"/>
    <mergeCell ref="BA90:BB90"/>
    <mergeCell ref="C91:G91"/>
    <mergeCell ref="H91:I91"/>
    <mergeCell ref="K91:L91"/>
    <mergeCell ref="M91:O91"/>
    <mergeCell ref="Q91:R91"/>
    <mergeCell ref="AW92:AY92"/>
    <mergeCell ref="AW91:AY91"/>
    <mergeCell ref="BA91:BB91"/>
    <mergeCell ref="C92:G92"/>
    <mergeCell ref="H92:I92"/>
    <mergeCell ref="K92:L92"/>
    <mergeCell ref="M92:O92"/>
    <mergeCell ref="Q92:R92"/>
    <mergeCell ref="AI91:AJ91"/>
    <mergeCell ref="AM91:AQ91"/>
    <mergeCell ref="AE92:AG92"/>
    <mergeCell ref="AI92:AJ92"/>
    <mergeCell ref="AM92:AQ92"/>
    <mergeCell ref="U92:Y92"/>
    <mergeCell ref="Z92:AA92"/>
    <mergeCell ref="AC92:AD92"/>
    <mergeCell ref="BA93:BB93"/>
    <mergeCell ref="BA92:BB92"/>
    <mergeCell ref="C93:G93"/>
    <mergeCell ref="H93:I93"/>
    <mergeCell ref="K93:L93"/>
    <mergeCell ref="M93:O93"/>
    <mergeCell ref="Q93:R93"/>
    <mergeCell ref="U93:Y93"/>
    <mergeCell ref="Z93:AA93"/>
    <mergeCell ref="AC93:AD93"/>
    <mergeCell ref="AM93:AQ93"/>
    <mergeCell ref="C94:G94"/>
    <mergeCell ref="H94:I94"/>
    <mergeCell ref="K94:L94"/>
    <mergeCell ref="M94:O94"/>
    <mergeCell ref="Q94:R94"/>
    <mergeCell ref="U94:Y94"/>
    <mergeCell ref="U95:Y95"/>
    <mergeCell ref="Z95:AA95"/>
    <mergeCell ref="Z94:AA94"/>
    <mergeCell ref="AR93:AS93"/>
    <mergeCell ref="AU93:AV93"/>
    <mergeCell ref="AW93:AY93"/>
    <mergeCell ref="AE93:AG93"/>
    <mergeCell ref="AE94:AG94"/>
    <mergeCell ref="AI94:AJ94"/>
    <mergeCell ref="AI93:AJ93"/>
    <mergeCell ref="AU94:AV94"/>
    <mergeCell ref="AM94:AQ94"/>
    <mergeCell ref="AR94:AS94"/>
    <mergeCell ref="AW94:AY94"/>
    <mergeCell ref="BA94:BB94"/>
    <mergeCell ref="C95:G95"/>
    <mergeCell ref="H95:I95"/>
    <mergeCell ref="K95:L95"/>
    <mergeCell ref="M95:O95"/>
    <mergeCell ref="Q95:R95"/>
    <mergeCell ref="BA95:BB95"/>
    <mergeCell ref="AR96:AS96"/>
    <mergeCell ref="C96:G96"/>
    <mergeCell ref="H96:I96"/>
    <mergeCell ref="K96:L96"/>
    <mergeCell ref="M96:O96"/>
    <mergeCell ref="Q96:R96"/>
    <mergeCell ref="U96:Y96"/>
    <mergeCell ref="AC95:AD95"/>
    <mergeCell ref="AU95:AV95"/>
    <mergeCell ref="C97:G97"/>
    <mergeCell ref="H97:I97"/>
    <mergeCell ref="K97:L97"/>
    <mergeCell ref="M97:O97"/>
    <mergeCell ref="Q97:R97"/>
    <mergeCell ref="U97:Y97"/>
    <mergeCell ref="AW96:AY96"/>
    <mergeCell ref="AE96:AG96"/>
    <mergeCell ref="AI96:AJ96"/>
    <mergeCell ref="AM96:AQ96"/>
    <mergeCell ref="AW95:AY95"/>
    <mergeCell ref="BA96:BB96"/>
    <mergeCell ref="AE95:AG95"/>
    <mergeCell ref="AI95:AJ95"/>
    <mergeCell ref="AM95:AQ95"/>
    <mergeCell ref="AR95:AS95"/>
    <mergeCell ref="AR97:AS97"/>
    <mergeCell ref="L11:M11"/>
    <mergeCell ref="O11:R11"/>
    <mergeCell ref="AD11:AE11"/>
    <mergeCell ref="AU97:AV97"/>
    <mergeCell ref="AU96:AV96"/>
    <mergeCell ref="Z97:AA97"/>
    <mergeCell ref="Z96:AA96"/>
    <mergeCell ref="AC96:AD96"/>
    <mergeCell ref="AC94:AD94"/>
    <mergeCell ref="AD16:AF16"/>
    <mergeCell ref="AG16:AJ16"/>
    <mergeCell ref="AV16:AX16"/>
    <mergeCell ref="AY16:BB16"/>
    <mergeCell ref="AW97:AY97"/>
    <mergeCell ref="BA97:BB97"/>
    <mergeCell ref="AC97:AD97"/>
    <mergeCell ref="AE97:AG97"/>
    <mergeCell ref="AI97:AJ97"/>
    <mergeCell ref="AM97:AQ97"/>
  </mergeCells>
  <conditionalFormatting sqref="D2:D4">
    <cfRule type="containsBlanks" priority="4" dxfId="3" stopIfTrue="1">
      <formula>LEN(TRIM(D2))=0</formula>
    </cfRule>
  </conditionalFormatting>
  <conditionalFormatting sqref="D2:D4 P22:P36 P49:P76 P81:P108 AH22:AH36 AZ22:AZ36 AH49:AH76 AH81:AH108 AZ49:AZ76 AZ81:AZ108">
    <cfRule type="cellIs" priority="7" dxfId="8" operator="equal" stopIfTrue="1">
      <formula>0</formula>
    </cfRule>
  </conditionalFormatting>
  <conditionalFormatting sqref="L2:Q3">
    <cfRule type="notContainsBlanks" priority="3" dxfId="1" stopIfTrue="1">
      <formula>LEN(TRIM(L2))&gt;0</formula>
    </cfRule>
  </conditionalFormatting>
  <conditionalFormatting sqref="H7">
    <cfRule type="expression" priority="2" dxfId="0" stopIfTrue="1">
      <formula>$F$7=12</formula>
    </cfRule>
  </conditionalFormatting>
  <dataValidations count="2">
    <dataValidation type="list" allowBlank="1" showInputMessage="1" showErrorMessage="1" sqref="P22:P35 P49:P75 P81:P107">
      <formula1>$D$2:$D$4</formula1>
    </dataValidation>
    <dataValidation type="list" allowBlank="1" showInputMessage="1" showErrorMessage="1" sqref="H7">
      <formula1>"20,31"</formula1>
    </dataValidation>
  </dataValidations>
  <printOptions horizontalCentered="1"/>
  <pageMargins left="0.7874015748031497" right="0.7874015748031497" top="0.7874015748031497" bottom="0.3937007874015748" header="0.9055118110236221" footer="0.11811023622047245"/>
  <pageSetup blackAndWhite="1" fitToHeight="0" fitToWidth="3" horizontalDpi="600" verticalDpi="600" orientation="portrait" paperSize="9" scale="98" r:id="rId4"/>
  <headerFooter>
    <oddFooter>&amp;R
</oddFooter>
  </headerFooter>
  <rowBreaks count="2" manualBreakCount="2">
    <brk id="46" max="53" man="1"/>
    <brk id="78" max="53" man="1"/>
  </rowBreaks>
  <colBreaks count="2" manualBreakCount="2">
    <brk id="18" min="8" max="109" man="1"/>
    <brk id="36" min="8" max="109" man="1"/>
  </colBreaks>
  <drawing r:id="rId3"/>
  <legacyDrawing r:id="rId2"/>
</worksheet>
</file>

<file path=xl/worksheets/sheet2.xml><?xml version="1.0" encoding="utf-8"?>
<worksheet xmlns="http://schemas.openxmlformats.org/spreadsheetml/2006/main" xmlns:r="http://schemas.openxmlformats.org/officeDocument/2006/relationships">
  <sheetPr>
    <tabColor theme="5" tint="-0.4999699890613556"/>
  </sheetPr>
  <dimension ref="B2:F25"/>
  <sheetViews>
    <sheetView zoomScalePageLayoutView="0" workbookViewId="0" topLeftCell="A1">
      <selection activeCell="C3" sqref="C3"/>
    </sheetView>
  </sheetViews>
  <sheetFormatPr defaultColWidth="8.8515625" defaultRowHeight="15"/>
  <cols>
    <col min="1" max="1" width="6.8515625" style="58" customWidth="1"/>
    <col min="2" max="2" width="10.8515625" style="58" customWidth="1"/>
    <col min="3" max="3" width="29.57421875" style="58" customWidth="1"/>
    <col min="4" max="4" width="16.140625" style="58" bestFit="1" customWidth="1"/>
    <col min="5" max="5" width="9.28125" style="58" customWidth="1"/>
    <col min="6" max="7" width="12.421875" style="58" customWidth="1"/>
    <col min="8" max="16384" width="8.8515625" style="58" customWidth="1"/>
  </cols>
  <sheetData>
    <row r="2" spans="2:6" ht="15.75" customHeight="1">
      <c r="B2" s="54" t="s">
        <v>23</v>
      </c>
      <c r="C2" s="55"/>
      <c r="D2" s="56"/>
      <c r="E2" s="56"/>
      <c r="F2" s="57"/>
    </row>
    <row r="3" spans="2:6" ht="15.75" customHeight="1">
      <c r="B3" s="69" t="s">
        <v>13</v>
      </c>
      <c r="C3" s="70"/>
      <c r="D3" s="59"/>
      <c r="E3" s="59"/>
      <c r="F3" s="60"/>
    </row>
    <row r="4" spans="2:6" ht="15.75" customHeight="1">
      <c r="B4" s="71" t="s">
        <v>14</v>
      </c>
      <c r="C4" s="72"/>
      <c r="D4" s="59"/>
      <c r="E4" s="59"/>
      <c r="F4" s="60"/>
    </row>
    <row r="5" spans="2:6" ht="15.75" customHeight="1">
      <c r="B5" s="71" t="s">
        <v>15</v>
      </c>
      <c r="C5" s="77"/>
      <c r="D5" s="59"/>
      <c r="E5" s="59"/>
      <c r="F5" s="60"/>
    </row>
    <row r="6" spans="2:6" ht="15.75" customHeight="1">
      <c r="B6" s="71" t="s">
        <v>16</v>
      </c>
      <c r="C6" s="72"/>
      <c r="D6" s="59"/>
      <c r="E6" s="59"/>
      <c r="F6" s="60"/>
    </row>
    <row r="7" spans="2:6" ht="15.75" customHeight="1">
      <c r="B7" s="71" t="s">
        <v>17</v>
      </c>
      <c r="C7" s="105"/>
      <c r="D7" s="59"/>
      <c r="E7" s="59"/>
      <c r="F7" s="60"/>
    </row>
    <row r="8" spans="2:6" ht="15.75" customHeight="1">
      <c r="B8" s="71" t="s">
        <v>18</v>
      </c>
      <c r="C8" s="105"/>
      <c r="D8" s="59"/>
      <c r="E8" s="59"/>
      <c r="F8" s="60"/>
    </row>
    <row r="9" spans="2:6" ht="15.75" customHeight="1">
      <c r="B9" s="71" t="s">
        <v>20</v>
      </c>
      <c r="C9" s="73"/>
      <c r="D9" s="59"/>
      <c r="E9" s="59"/>
      <c r="F9" s="60"/>
    </row>
    <row r="10" spans="2:6" ht="15.75" customHeight="1">
      <c r="B10" s="71" t="s">
        <v>19</v>
      </c>
      <c r="C10" s="132" t="s">
        <v>79</v>
      </c>
      <c r="D10" s="76" t="s">
        <v>77</v>
      </c>
      <c r="E10" s="61" t="s">
        <v>51</v>
      </c>
      <c r="F10" s="60"/>
    </row>
    <row r="11" spans="2:6" ht="15.75" customHeight="1">
      <c r="B11" s="71" t="s">
        <v>67</v>
      </c>
      <c r="C11" s="104"/>
      <c r="D11" s="59"/>
      <c r="E11" s="59"/>
      <c r="F11" s="60"/>
    </row>
    <row r="12" spans="2:6" ht="15.75" customHeight="1">
      <c r="B12" s="74" t="s">
        <v>80</v>
      </c>
      <c r="C12" s="75"/>
      <c r="D12" s="62"/>
      <c r="E12" s="62"/>
      <c r="F12" s="63"/>
    </row>
    <row r="14" spans="2:3" ht="13.5">
      <c r="B14" s="64" t="s">
        <v>41</v>
      </c>
      <c r="C14" s="65"/>
    </row>
    <row r="15" spans="2:3" ht="13.5">
      <c r="B15" s="65"/>
      <c r="C15" s="65"/>
    </row>
    <row r="16" spans="2:3" ht="13.5">
      <c r="B16" s="65" t="s">
        <v>42</v>
      </c>
      <c r="C16" s="65"/>
    </row>
    <row r="17" spans="2:3" ht="13.5">
      <c r="B17" s="65" t="s">
        <v>43</v>
      </c>
      <c r="C17" s="65"/>
    </row>
    <row r="18" spans="2:3" ht="13.5">
      <c r="B18" s="66" t="s">
        <v>44</v>
      </c>
      <c r="C18" s="65"/>
    </row>
    <row r="19" spans="2:3" ht="13.5">
      <c r="B19" s="66" t="s">
        <v>45</v>
      </c>
      <c r="C19" s="65"/>
    </row>
    <row r="20" spans="2:3" ht="13.5">
      <c r="B20" s="65"/>
      <c r="C20" s="65"/>
    </row>
    <row r="21" spans="2:3" ht="13.5">
      <c r="B21" s="64" t="s">
        <v>46</v>
      </c>
      <c r="C21" s="65"/>
    </row>
    <row r="22" spans="2:3" ht="13.5">
      <c r="B22" s="65"/>
      <c r="C22" s="65"/>
    </row>
    <row r="23" spans="2:3" ht="13.5">
      <c r="B23" s="65" t="s">
        <v>47</v>
      </c>
      <c r="C23" s="65"/>
    </row>
    <row r="24" spans="2:3" ht="13.5">
      <c r="B24" s="66" t="s">
        <v>49</v>
      </c>
      <c r="C24" s="65"/>
    </row>
    <row r="25" spans="2:3" ht="13.5">
      <c r="B25" s="65" t="s">
        <v>48</v>
      </c>
      <c r="C25" s="65"/>
    </row>
  </sheetData>
  <sheetProtection password="CC37" sheet="1"/>
  <dataValidations count="1">
    <dataValidation type="list" allowBlank="1" showInputMessage="1" showErrorMessage="1" sqref="D10">
      <formula1>"普通・当座,普通,当座"</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showGridLines="0" showZeros="0" zoomScaleSheetLayoutView="100" workbookViewId="0" topLeftCell="A1">
      <selection activeCell="F7" sqref="F7"/>
    </sheetView>
  </sheetViews>
  <sheetFormatPr defaultColWidth="5.00390625" defaultRowHeight="24.75" customHeight="1"/>
  <cols>
    <col min="1" max="2" width="3.00390625" style="1" customWidth="1"/>
    <col min="3" max="18" width="5.00390625" style="1" customWidth="1"/>
    <col min="19" max="16384" width="5.00390625" style="1" customWidth="1"/>
  </cols>
  <sheetData>
    <row r="1" spans="19:20" ht="16.5" customHeight="1">
      <c r="S1" s="5"/>
      <c r="T1" s="5"/>
    </row>
    <row r="2" spans="3:20" ht="16.5" customHeight="1">
      <c r="C2" s="29" t="s">
        <v>24</v>
      </c>
      <c r="D2" s="79">
        <v>0.1</v>
      </c>
      <c r="E2" s="1" t="s">
        <v>31</v>
      </c>
      <c r="L2" s="477">
        <f>IF(M41=SUM(M37),"","※税率指定されていない箇所があります")</f>
      </c>
      <c r="M2" s="477"/>
      <c r="N2" s="477"/>
      <c r="O2" s="477"/>
      <c r="P2" s="477"/>
      <c r="Q2" s="477"/>
      <c r="S2" s="5"/>
      <c r="T2" s="5"/>
    </row>
    <row r="3" spans="3:20" ht="16.5" customHeight="1">
      <c r="C3" s="29" t="s">
        <v>25</v>
      </c>
      <c r="D3" s="79">
        <v>0.08</v>
      </c>
      <c r="L3" s="477"/>
      <c r="M3" s="477"/>
      <c r="N3" s="477"/>
      <c r="O3" s="477"/>
      <c r="P3" s="477"/>
      <c r="Q3" s="477"/>
      <c r="S3" s="5"/>
      <c r="T3" s="5"/>
    </row>
    <row r="4" spans="3:20" ht="16.5" customHeight="1">
      <c r="C4" s="29" t="s">
        <v>26</v>
      </c>
      <c r="D4" s="79">
        <v>0</v>
      </c>
      <c r="E4" s="1" t="s">
        <v>32</v>
      </c>
      <c r="S4" s="5"/>
      <c r="T4" s="5"/>
    </row>
    <row r="5" spans="3:20" ht="16.5" customHeight="1">
      <c r="C5" s="30"/>
      <c r="S5" s="5"/>
      <c r="T5" s="5"/>
    </row>
    <row r="6" spans="3:20" ht="16.5" customHeight="1">
      <c r="C6" s="30"/>
      <c r="S6" s="5"/>
      <c r="T6" s="5"/>
    </row>
    <row r="7" spans="1:20" s="31" customFormat="1" ht="16.5" customHeight="1">
      <c r="A7" s="375" t="s">
        <v>63</v>
      </c>
      <c r="B7" s="375"/>
      <c r="C7" s="478">
        <v>2023</v>
      </c>
      <c r="D7" s="478"/>
      <c r="E7" s="31" t="s">
        <v>55</v>
      </c>
      <c r="F7" s="80">
        <v>7</v>
      </c>
      <c r="G7" s="31" t="s">
        <v>56</v>
      </c>
      <c r="H7" s="81">
        <v>20</v>
      </c>
      <c r="I7" s="31" t="s">
        <v>57</v>
      </c>
      <c r="L7" s="377"/>
      <c r="M7" s="377"/>
      <c r="N7" s="377"/>
      <c r="O7" s="479"/>
      <c r="P7" s="479"/>
      <c r="Q7" s="479"/>
      <c r="R7" s="479"/>
      <c r="S7" s="32"/>
      <c r="T7" s="32"/>
    </row>
    <row r="8" spans="19:20" ht="8.25" customHeight="1">
      <c r="S8" s="5"/>
      <c r="T8" s="5"/>
    </row>
    <row r="9" spans="1:18" ht="28.5" customHeight="1">
      <c r="A9" s="248" t="s">
        <v>60</v>
      </c>
      <c r="B9" s="248"/>
      <c r="C9" s="248"/>
      <c r="D9" s="248"/>
      <c r="E9" s="248"/>
      <c r="F9" s="248"/>
      <c r="G9" s="248"/>
      <c r="H9" s="248"/>
      <c r="I9" s="248"/>
      <c r="J9" s="248"/>
      <c r="K9" s="248"/>
      <c r="L9" s="248"/>
      <c r="M9" s="248"/>
      <c r="N9" s="248"/>
      <c r="O9" s="248"/>
      <c r="P9" s="248"/>
      <c r="Q9" s="248"/>
      <c r="R9" s="33" t="s">
        <v>59</v>
      </c>
    </row>
    <row r="10" spans="1:18" ht="34.5" customHeight="1" thickBot="1">
      <c r="A10" s="177" t="s">
        <v>64</v>
      </c>
      <c r="B10" s="178"/>
      <c r="C10" s="178"/>
      <c r="D10" s="178"/>
      <c r="E10" s="178"/>
      <c r="F10" s="178"/>
      <c r="G10" s="178"/>
      <c r="H10" s="178"/>
      <c r="I10" s="178"/>
      <c r="J10" s="178"/>
      <c r="L10" s="179">
        <f>VALUE($C$7&amp;$E$7&amp;$F$7&amp;$G$7&amp;$H$7&amp;"日")</f>
        <v>45127</v>
      </c>
      <c r="M10" s="179"/>
      <c r="N10" s="179"/>
      <c r="O10" s="179"/>
      <c r="P10" s="179"/>
      <c r="Q10" s="179"/>
      <c r="R10" s="179"/>
    </row>
    <row r="11" spans="1:18" ht="34.5" customHeight="1" thickBot="1">
      <c r="A11" s="180" t="s">
        <v>8</v>
      </c>
      <c r="B11" s="180"/>
      <c r="C11" s="180"/>
      <c r="D11" s="180"/>
      <c r="E11" s="180"/>
      <c r="F11" s="180"/>
      <c r="G11" s="180"/>
      <c r="H11" s="180"/>
      <c r="I11" s="180"/>
      <c r="J11" s="180"/>
      <c r="K11" s="180"/>
      <c r="L11" s="162" t="s">
        <v>9</v>
      </c>
      <c r="M11" s="162"/>
      <c r="N11" s="45"/>
      <c r="O11" s="163">
        <f>請求日</f>
        <v>45127</v>
      </c>
      <c r="P11" s="163"/>
      <c r="Q11" s="163"/>
      <c r="R11" s="163"/>
    </row>
    <row r="12" spans="1:18" ht="13.5" customHeight="1">
      <c r="A12" s="181" t="s">
        <v>6</v>
      </c>
      <c r="B12" s="182"/>
      <c r="C12" s="183"/>
      <c r="D12" s="465" t="s">
        <v>40</v>
      </c>
      <c r="E12" s="466"/>
      <c r="F12" s="467"/>
      <c r="G12" s="193" t="s">
        <v>10</v>
      </c>
      <c r="H12" s="183"/>
      <c r="I12" s="471" t="s">
        <v>70</v>
      </c>
      <c r="J12" s="472"/>
      <c r="K12" s="473"/>
      <c r="L12" s="201">
        <f>郵便番号</f>
        <v>0</v>
      </c>
      <c r="M12" s="202"/>
      <c r="N12" s="204">
        <f>住所</f>
        <v>0</v>
      </c>
      <c r="O12" s="204"/>
      <c r="P12" s="204"/>
      <c r="Q12" s="204"/>
      <c r="R12" s="204"/>
    </row>
    <row r="13" spans="1:18" ht="19.5" customHeight="1">
      <c r="A13" s="184"/>
      <c r="B13" s="185"/>
      <c r="C13" s="186"/>
      <c r="D13" s="468"/>
      <c r="E13" s="469"/>
      <c r="F13" s="470"/>
      <c r="G13" s="194"/>
      <c r="H13" s="186"/>
      <c r="I13" s="474"/>
      <c r="J13" s="475"/>
      <c r="K13" s="476"/>
      <c r="L13" s="205">
        <f>社名</f>
        <v>0</v>
      </c>
      <c r="M13" s="206"/>
      <c r="N13" s="206"/>
      <c r="O13" s="206"/>
      <c r="P13" s="206"/>
      <c r="Q13" s="206"/>
      <c r="R13" s="206"/>
    </row>
    <row r="14" spans="1:18" ht="15" customHeight="1">
      <c r="A14" s="211" t="s">
        <v>7</v>
      </c>
      <c r="B14" s="212"/>
      <c r="C14" s="213"/>
      <c r="D14" s="452" t="s">
        <v>58</v>
      </c>
      <c r="E14" s="453"/>
      <c r="F14" s="453"/>
      <c r="G14" s="453"/>
      <c r="H14" s="453"/>
      <c r="I14" s="453"/>
      <c r="J14" s="453"/>
      <c r="K14" s="454"/>
      <c r="L14" s="458">
        <f>代表者</f>
        <v>0</v>
      </c>
      <c r="M14" s="459"/>
      <c r="N14" s="459"/>
      <c r="O14" s="459"/>
      <c r="P14" s="459"/>
      <c r="Q14" s="459"/>
      <c r="R14" s="459"/>
    </row>
    <row r="15" spans="1:18" ht="15" customHeight="1" thickBot="1">
      <c r="A15" s="214"/>
      <c r="B15" s="215"/>
      <c r="C15" s="216"/>
      <c r="D15" s="455"/>
      <c r="E15" s="456"/>
      <c r="F15" s="456"/>
      <c r="G15" s="456"/>
      <c r="H15" s="456"/>
      <c r="I15" s="456"/>
      <c r="J15" s="456"/>
      <c r="K15" s="457"/>
      <c r="L15" s="461" t="str">
        <f>"TEL "&amp;電話番号&amp;"   FAX "&amp;FAX番号</f>
        <v>TEL    FAX </v>
      </c>
      <c r="M15" s="462"/>
      <c r="N15" s="462"/>
      <c r="O15" s="462"/>
      <c r="P15" s="462"/>
      <c r="Q15" s="462"/>
      <c r="R15" s="462"/>
    </row>
    <row r="16" spans="12:18" ht="15" customHeight="1" thickBot="1">
      <c r="L16" s="203" t="s">
        <v>66</v>
      </c>
      <c r="M16" s="203"/>
      <c r="N16" s="203"/>
      <c r="O16" s="207">
        <f>登録番号</f>
        <v>0</v>
      </c>
      <c r="P16" s="207"/>
      <c r="Q16" s="207"/>
      <c r="R16" s="207"/>
    </row>
    <row r="17" spans="1:18" ht="17.25" customHeight="1">
      <c r="A17" s="225" t="s">
        <v>5</v>
      </c>
      <c r="B17" s="226"/>
      <c r="C17" s="226"/>
      <c r="D17" s="231">
        <f>M43</f>
        <v>31800</v>
      </c>
      <c r="E17" s="231"/>
      <c r="F17" s="231"/>
      <c r="G17" s="231"/>
      <c r="H17" s="231"/>
      <c r="I17" s="231"/>
      <c r="J17" s="231"/>
      <c r="K17" s="232"/>
      <c r="L17" s="458" t="str">
        <f>"◆取引銀行　　"&amp;取引口座</f>
        <v>◆取引銀行　　　　　　　　銀行　　　　　　　支店</v>
      </c>
      <c r="M17" s="459"/>
      <c r="N17" s="459"/>
      <c r="O17" s="459"/>
      <c r="P17" s="459"/>
      <c r="Q17" s="459"/>
      <c r="R17" s="459"/>
    </row>
    <row r="18" spans="1:18" ht="17.25" customHeight="1">
      <c r="A18" s="227"/>
      <c r="B18" s="228"/>
      <c r="C18" s="228"/>
      <c r="D18" s="233"/>
      <c r="E18" s="233"/>
      <c r="F18" s="233"/>
      <c r="G18" s="233"/>
      <c r="H18" s="233"/>
      <c r="I18" s="233"/>
      <c r="J18" s="233"/>
      <c r="K18" s="234"/>
      <c r="L18" s="78"/>
      <c r="M18" s="426" t="str">
        <f>普通・当座</f>
        <v>普通・当座</v>
      </c>
      <c r="N18" s="426"/>
      <c r="O18" s="460">
        <f>口座番号</f>
        <v>0</v>
      </c>
      <c r="P18" s="460"/>
      <c r="Q18" s="460"/>
      <c r="R18" s="460"/>
    </row>
    <row r="19" spans="1:18" ht="17.25" customHeight="1" thickBot="1">
      <c r="A19" s="229"/>
      <c r="B19" s="230"/>
      <c r="C19" s="230"/>
      <c r="D19" s="235">
        <f>M42</f>
        <v>1800</v>
      </c>
      <c r="E19" s="235"/>
      <c r="F19" s="235"/>
      <c r="G19" s="235"/>
      <c r="H19" s="235"/>
      <c r="I19" s="235"/>
      <c r="J19" s="235"/>
      <c r="K19" s="236"/>
      <c r="L19" s="463" t="str">
        <f>"名義    "&amp;口座名義</f>
        <v>名義    </v>
      </c>
      <c r="M19" s="464"/>
      <c r="N19" s="464"/>
      <c r="O19" s="464"/>
      <c r="P19" s="464"/>
      <c r="Q19" s="464"/>
      <c r="R19" s="464"/>
    </row>
    <row r="20" ht="15" customHeight="1" thickBot="1">
      <c r="K20" s="4"/>
    </row>
    <row r="21" spans="1:18" ht="24.75" customHeight="1">
      <c r="A21" s="2" t="s">
        <v>2</v>
      </c>
      <c r="B21" s="3" t="s">
        <v>3</v>
      </c>
      <c r="C21" s="240" t="s">
        <v>1</v>
      </c>
      <c r="D21" s="241"/>
      <c r="E21" s="241"/>
      <c r="F21" s="241"/>
      <c r="G21" s="242"/>
      <c r="H21" s="243" t="s">
        <v>4</v>
      </c>
      <c r="I21" s="243"/>
      <c r="J21" s="243"/>
      <c r="K21" s="244" t="s">
        <v>38</v>
      </c>
      <c r="L21" s="245"/>
      <c r="M21" s="246" t="s">
        <v>37</v>
      </c>
      <c r="N21" s="246"/>
      <c r="O21" s="246"/>
      <c r="P21" s="7" t="s">
        <v>21</v>
      </c>
      <c r="Q21" s="209" t="s">
        <v>22</v>
      </c>
      <c r="R21" s="210"/>
    </row>
    <row r="22" spans="1:18" s="28" customFormat="1" ht="24" customHeight="1">
      <c r="A22" s="82"/>
      <c r="B22" s="83"/>
      <c r="C22" s="435" t="s">
        <v>68</v>
      </c>
      <c r="D22" s="436"/>
      <c r="E22" s="436"/>
      <c r="F22" s="436"/>
      <c r="G22" s="437"/>
      <c r="H22" s="438"/>
      <c r="I22" s="439"/>
      <c r="J22" s="84"/>
      <c r="K22" s="440"/>
      <c r="L22" s="441"/>
      <c r="M22" s="442">
        <f aca="true" t="shared" si="0" ref="M22:M27">IF(K22=0,"",K22*H22)</f>
      </c>
      <c r="N22" s="443"/>
      <c r="O22" s="444"/>
      <c r="P22" s="85"/>
      <c r="Q22" s="445"/>
      <c r="R22" s="446"/>
    </row>
    <row r="23" spans="1:18" s="28" customFormat="1" ht="24" customHeight="1">
      <c r="A23" s="82">
        <v>3</v>
      </c>
      <c r="B23" s="83">
        <v>1</v>
      </c>
      <c r="C23" s="435" t="s">
        <v>34</v>
      </c>
      <c r="D23" s="436"/>
      <c r="E23" s="436"/>
      <c r="F23" s="436"/>
      <c r="G23" s="437"/>
      <c r="H23" s="438">
        <v>1</v>
      </c>
      <c r="I23" s="439"/>
      <c r="J23" s="84" t="s">
        <v>69</v>
      </c>
      <c r="K23" s="440">
        <v>10000</v>
      </c>
      <c r="L23" s="441"/>
      <c r="M23" s="442">
        <f t="shared" si="0"/>
        <v>10000</v>
      </c>
      <c r="N23" s="443"/>
      <c r="O23" s="444"/>
      <c r="P23" s="85">
        <v>0.1</v>
      </c>
      <c r="Q23" s="445"/>
      <c r="R23" s="446"/>
    </row>
    <row r="24" spans="1:18" s="28" customFormat="1" ht="24" customHeight="1">
      <c r="A24" s="82">
        <v>3</v>
      </c>
      <c r="B24" s="83">
        <v>2</v>
      </c>
      <c r="C24" s="94" t="s">
        <v>73</v>
      </c>
      <c r="D24" s="95"/>
      <c r="E24" s="95"/>
      <c r="F24" s="95"/>
      <c r="G24" s="96"/>
      <c r="H24" s="89"/>
      <c r="I24" s="90"/>
      <c r="J24" s="86"/>
      <c r="K24" s="86"/>
      <c r="L24" s="88"/>
      <c r="M24" s="91"/>
      <c r="N24" s="92"/>
      <c r="O24" s="93"/>
      <c r="P24" s="87"/>
      <c r="Q24" s="445"/>
      <c r="R24" s="446"/>
    </row>
    <row r="25" spans="1:18" s="28" customFormat="1" ht="24" customHeight="1">
      <c r="A25" s="82"/>
      <c r="B25" s="83"/>
      <c r="C25" s="435" t="s">
        <v>35</v>
      </c>
      <c r="D25" s="436"/>
      <c r="E25" s="436"/>
      <c r="F25" s="436"/>
      <c r="G25" s="437"/>
      <c r="H25" s="438">
        <v>1</v>
      </c>
      <c r="I25" s="439"/>
      <c r="J25" s="84" t="s">
        <v>11</v>
      </c>
      <c r="K25" s="440">
        <v>10000</v>
      </c>
      <c r="L25" s="441"/>
      <c r="M25" s="442">
        <f t="shared" si="0"/>
        <v>10000</v>
      </c>
      <c r="N25" s="443"/>
      <c r="O25" s="444"/>
      <c r="P25" s="85">
        <v>0.08</v>
      </c>
      <c r="Q25" s="445"/>
      <c r="R25" s="446"/>
    </row>
    <row r="26" spans="1:18" s="28" customFormat="1" ht="24" customHeight="1">
      <c r="A26" s="82"/>
      <c r="B26" s="83"/>
      <c r="C26" s="435" t="s">
        <v>35</v>
      </c>
      <c r="D26" s="436"/>
      <c r="E26" s="436"/>
      <c r="F26" s="436"/>
      <c r="G26" s="437"/>
      <c r="H26" s="438">
        <v>1</v>
      </c>
      <c r="I26" s="439"/>
      <c r="J26" s="84" t="s">
        <v>11</v>
      </c>
      <c r="K26" s="440">
        <v>10000</v>
      </c>
      <c r="L26" s="441"/>
      <c r="M26" s="442">
        <f t="shared" si="0"/>
        <v>10000</v>
      </c>
      <c r="N26" s="443"/>
      <c r="O26" s="444"/>
      <c r="P26" s="85">
        <v>0</v>
      </c>
      <c r="Q26" s="445"/>
      <c r="R26" s="446"/>
    </row>
    <row r="27" spans="1:18" s="28" customFormat="1" ht="24" customHeight="1">
      <c r="A27" s="82"/>
      <c r="B27" s="83"/>
      <c r="C27" s="449" t="s">
        <v>36</v>
      </c>
      <c r="D27" s="450"/>
      <c r="E27" s="450"/>
      <c r="F27" s="450"/>
      <c r="G27" s="451"/>
      <c r="H27" s="438"/>
      <c r="I27" s="439"/>
      <c r="J27" s="84"/>
      <c r="K27" s="440"/>
      <c r="L27" s="441"/>
      <c r="M27" s="442">
        <f t="shared" si="0"/>
      </c>
      <c r="N27" s="443"/>
      <c r="O27" s="444"/>
      <c r="P27" s="85"/>
      <c r="Q27" s="445"/>
      <c r="R27" s="446"/>
    </row>
    <row r="28" spans="1:18" s="28" customFormat="1" ht="24" customHeight="1">
      <c r="A28" s="82"/>
      <c r="B28" s="83"/>
      <c r="C28" s="435"/>
      <c r="D28" s="436"/>
      <c r="E28" s="436"/>
      <c r="F28" s="436"/>
      <c r="G28" s="437"/>
      <c r="H28" s="438"/>
      <c r="I28" s="439"/>
      <c r="J28" s="84"/>
      <c r="K28" s="440"/>
      <c r="L28" s="441"/>
      <c r="M28" s="442">
        <f aca="true" t="shared" si="1" ref="M28:M36">IF(K28=0,"",K28*H28)</f>
      </c>
      <c r="N28" s="443"/>
      <c r="O28" s="444"/>
      <c r="P28" s="85"/>
      <c r="Q28" s="445"/>
      <c r="R28" s="446"/>
    </row>
    <row r="29" spans="1:18" s="28" customFormat="1" ht="24" customHeight="1">
      <c r="A29" s="82"/>
      <c r="B29" s="83"/>
      <c r="C29" s="97" t="s">
        <v>71</v>
      </c>
      <c r="D29" s="98"/>
      <c r="E29" s="98"/>
      <c r="F29" s="98"/>
      <c r="G29" s="99"/>
      <c r="H29" s="100"/>
      <c r="I29" s="101"/>
      <c r="J29" s="84"/>
      <c r="K29" s="440"/>
      <c r="L29" s="441"/>
      <c r="M29" s="442">
        <f t="shared" si="1"/>
      </c>
      <c r="N29" s="443"/>
      <c r="O29" s="444"/>
      <c r="P29" s="85"/>
      <c r="Q29" s="445"/>
      <c r="R29" s="446"/>
    </row>
    <row r="30" spans="1:18" s="28" customFormat="1" ht="24" customHeight="1">
      <c r="A30" s="82"/>
      <c r="B30" s="83"/>
      <c r="C30" s="94" t="s">
        <v>72</v>
      </c>
      <c r="D30" s="95"/>
      <c r="E30" s="95"/>
      <c r="F30" s="95"/>
      <c r="G30" s="96"/>
      <c r="H30" s="89"/>
      <c r="I30" s="90"/>
      <c r="J30" s="86"/>
      <c r="K30" s="86"/>
      <c r="L30" s="88"/>
      <c r="M30" s="91"/>
      <c r="N30" s="92"/>
      <c r="O30" s="93"/>
      <c r="P30" s="87"/>
      <c r="Q30" s="447"/>
      <c r="R30" s="448"/>
    </row>
    <row r="31" spans="1:18" s="28" customFormat="1" ht="24" customHeight="1">
      <c r="A31" s="82"/>
      <c r="B31" s="83"/>
      <c r="C31" s="435"/>
      <c r="D31" s="436"/>
      <c r="E31" s="436"/>
      <c r="F31" s="436"/>
      <c r="G31" s="437"/>
      <c r="H31" s="438"/>
      <c r="I31" s="439"/>
      <c r="J31" s="84"/>
      <c r="K31" s="440"/>
      <c r="L31" s="441"/>
      <c r="M31" s="442">
        <f t="shared" si="1"/>
      </c>
      <c r="N31" s="443"/>
      <c r="O31" s="444"/>
      <c r="P31" s="85"/>
      <c r="Q31" s="445"/>
      <c r="R31" s="446"/>
    </row>
    <row r="32" spans="1:18" s="28" customFormat="1" ht="24" customHeight="1">
      <c r="A32" s="82"/>
      <c r="B32" s="83"/>
      <c r="C32" s="435"/>
      <c r="D32" s="436"/>
      <c r="E32" s="436"/>
      <c r="F32" s="436"/>
      <c r="G32" s="437"/>
      <c r="H32" s="438"/>
      <c r="I32" s="439"/>
      <c r="J32" s="84"/>
      <c r="K32" s="440"/>
      <c r="L32" s="441"/>
      <c r="M32" s="442">
        <f t="shared" si="1"/>
      </c>
      <c r="N32" s="443"/>
      <c r="O32" s="444"/>
      <c r="P32" s="85"/>
      <c r="Q32" s="445"/>
      <c r="R32" s="446"/>
    </row>
    <row r="33" spans="1:18" s="28" customFormat="1" ht="24" customHeight="1">
      <c r="A33" s="82"/>
      <c r="B33" s="83"/>
      <c r="C33" s="435"/>
      <c r="D33" s="436"/>
      <c r="E33" s="436"/>
      <c r="F33" s="436"/>
      <c r="G33" s="437"/>
      <c r="H33" s="438"/>
      <c r="I33" s="439"/>
      <c r="J33" s="84"/>
      <c r="K33" s="440"/>
      <c r="L33" s="441"/>
      <c r="M33" s="442">
        <f t="shared" si="1"/>
      </c>
      <c r="N33" s="443"/>
      <c r="O33" s="444"/>
      <c r="P33" s="85"/>
      <c r="Q33" s="445"/>
      <c r="R33" s="446"/>
    </row>
    <row r="34" spans="1:18" s="28" customFormat="1" ht="24" customHeight="1">
      <c r="A34" s="82"/>
      <c r="B34" s="83"/>
      <c r="C34" s="435"/>
      <c r="D34" s="436"/>
      <c r="E34" s="436"/>
      <c r="F34" s="436"/>
      <c r="G34" s="437"/>
      <c r="H34" s="438"/>
      <c r="I34" s="439"/>
      <c r="J34" s="84"/>
      <c r="K34" s="440"/>
      <c r="L34" s="441"/>
      <c r="M34" s="442">
        <f t="shared" si="1"/>
      </c>
      <c r="N34" s="443"/>
      <c r="O34" s="444"/>
      <c r="P34" s="85"/>
      <c r="Q34" s="445"/>
      <c r="R34" s="446"/>
    </row>
    <row r="35" spans="1:18" s="28" customFormat="1" ht="24" customHeight="1">
      <c r="A35" s="82"/>
      <c r="B35" s="83"/>
      <c r="C35" s="435"/>
      <c r="D35" s="436"/>
      <c r="E35" s="436"/>
      <c r="F35" s="436"/>
      <c r="G35" s="437"/>
      <c r="H35" s="438"/>
      <c r="I35" s="439"/>
      <c r="J35" s="84"/>
      <c r="K35" s="440"/>
      <c r="L35" s="441"/>
      <c r="M35" s="442">
        <f t="shared" si="1"/>
      </c>
      <c r="N35" s="443"/>
      <c r="O35" s="444"/>
      <c r="P35" s="85"/>
      <c r="Q35" s="445"/>
      <c r="R35" s="446"/>
    </row>
    <row r="36" spans="1:18" s="28" customFormat="1" ht="24" customHeight="1">
      <c r="A36" s="82"/>
      <c r="B36" s="83"/>
      <c r="C36" s="435"/>
      <c r="D36" s="436"/>
      <c r="E36" s="436"/>
      <c r="F36" s="436"/>
      <c r="G36" s="437"/>
      <c r="H36" s="438"/>
      <c r="I36" s="439"/>
      <c r="J36" s="84"/>
      <c r="K36" s="440"/>
      <c r="L36" s="441"/>
      <c r="M36" s="442">
        <f t="shared" si="1"/>
      </c>
      <c r="N36" s="443"/>
      <c r="O36" s="444"/>
      <c r="P36" s="85"/>
      <c r="Q36" s="445"/>
      <c r="R36" s="446"/>
    </row>
    <row r="37" spans="1:18" ht="21" customHeight="1" thickBot="1">
      <c r="A37" s="10"/>
      <c r="B37" s="11"/>
      <c r="C37" s="259" t="s">
        <v>27</v>
      </c>
      <c r="D37" s="260"/>
      <c r="E37" s="260"/>
      <c r="F37" s="260"/>
      <c r="G37" s="261"/>
      <c r="H37" s="262"/>
      <c r="I37" s="262"/>
      <c r="J37" s="12"/>
      <c r="K37" s="263"/>
      <c r="L37" s="263"/>
      <c r="M37" s="432">
        <f>SUM(M22:O36)</f>
        <v>30000</v>
      </c>
      <c r="N37" s="433"/>
      <c r="O37" s="434"/>
      <c r="P37" s="8" t="s">
        <v>12</v>
      </c>
      <c r="Q37" s="254"/>
      <c r="R37" s="255"/>
    </row>
    <row r="38" spans="1:18" ht="5.25" customHeight="1">
      <c r="A38" s="23"/>
      <c r="B38" s="23"/>
      <c r="C38" s="13"/>
      <c r="D38" s="13"/>
      <c r="E38" s="13"/>
      <c r="F38" s="13"/>
      <c r="G38" s="13"/>
      <c r="H38" s="14"/>
      <c r="I38" s="14"/>
      <c r="J38" s="15"/>
      <c r="K38" s="16"/>
      <c r="L38" s="16"/>
      <c r="M38" s="16"/>
      <c r="N38" s="16"/>
      <c r="O38" s="16"/>
      <c r="P38" s="6"/>
      <c r="Q38" s="17"/>
      <c r="R38" s="17"/>
    </row>
    <row r="39" spans="1:18" s="28" customFormat="1" ht="18.75" customHeight="1" thickBot="1">
      <c r="A39" s="67"/>
      <c r="B39" s="310" t="s">
        <v>29</v>
      </c>
      <c r="C39" s="310"/>
      <c r="D39" s="310"/>
      <c r="E39" s="310"/>
      <c r="F39" s="46"/>
      <c r="G39" s="46"/>
      <c r="H39" s="46"/>
      <c r="I39" s="417">
        <f>IF($L$2="","","※税率指定されていない箇所があります")</f>
      </c>
      <c r="J39" s="417"/>
      <c r="K39" s="417"/>
      <c r="L39" s="417"/>
      <c r="M39" s="417"/>
      <c r="N39" s="417"/>
      <c r="O39" s="417"/>
      <c r="P39" s="47"/>
      <c r="Q39" s="48"/>
      <c r="R39" s="48"/>
    </row>
    <row r="40" spans="2:18" s="9" customFormat="1" ht="15" customHeight="1" thickBot="1">
      <c r="B40" s="268"/>
      <c r="C40" s="269"/>
      <c r="D40" s="270">
        <f>IF(税１=0,"課税対象外",税１)</f>
        <v>0.1</v>
      </c>
      <c r="E40" s="271"/>
      <c r="F40" s="272"/>
      <c r="G40" s="270">
        <f>IF(税２=0,"課税対象外",IF(税２="","",税２))</f>
        <v>0.08</v>
      </c>
      <c r="H40" s="271"/>
      <c r="I40" s="272"/>
      <c r="J40" s="270" t="str">
        <f>IF(税３=0,"課税対象外",IF(税３="","",税３))</f>
        <v>課税対象外</v>
      </c>
      <c r="K40" s="271"/>
      <c r="L40" s="272"/>
      <c r="M40" s="273"/>
      <c r="N40" s="274"/>
      <c r="O40" s="275"/>
      <c r="Q40" s="18"/>
      <c r="R40" s="18"/>
    </row>
    <row r="41" spans="2:18" ht="21" customHeight="1">
      <c r="B41" s="276" t="s">
        <v>52</v>
      </c>
      <c r="C41" s="277"/>
      <c r="D41" s="278">
        <f>SUMIF(税率①,税１,①)</f>
        <v>10000</v>
      </c>
      <c r="E41" s="279"/>
      <c r="F41" s="280"/>
      <c r="G41" s="278">
        <f>SUMIF(税率①,税２,①)</f>
        <v>10000</v>
      </c>
      <c r="H41" s="279"/>
      <c r="I41" s="280"/>
      <c r="J41" s="278">
        <f>SUMIF(税率①,税３,①)</f>
        <v>10000</v>
      </c>
      <c r="K41" s="279"/>
      <c r="L41" s="280"/>
      <c r="M41" s="256">
        <f>SUM(D41:L41)</f>
        <v>30000</v>
      </c>
      <c r="N41" s="257"/>
      <c r="O41" s="258"/>
      <c r="Q41" s="294" t="s">
        <v>65</v>
      </c>
      <c r="R41" s="295"/>
    </row>
    <row r="42" spans="2:18" ht="21" customHeight="1">
      <c r="B42" s="276" t="s">
        <v>53</v>
      </c>
      <c r="C42" s="277"/>
      <c r="D42" s="429">
        <f>ROUNDDOWN(D41*税１,0)</f>
        <v>1000</v>
      </c>
      <c r="E42" s="430"/>
      <c r="F42" s="431"/>
      <c r="G42" s="429">
        <f>ROUNDDOWN(G41*税２,0)</f>
        <v>800</v>
      </c>
      <c r="H42" s="430"/>
      <c r="I42" s="431"/>
      <c r="J42" s="429">
        <f>ROUNDDOWN(J41*税３,0)</f>
        <v>0</v>
      </c>
      <c r="K42" s="430"/>
      <c r="L42" s="431"/>
      <c r="M42" s="256">
        <f>SUM(D42:L42)</f>
        <v>1800</v>
      </c>
      <c r="N42" s="257"/>
      <c r="O42" s="258"/>
      <c r="Q42" s="296"/>
      <c r="R42" s="297"/>
    </row>
    <row r="43" spans="2:18" ht="21" customHeight="1" thickBot="1">
      <c r="B43" s="284" t="s">
        <v>54</v>
      </c>
      <c r="C43" s="285"/>
      <c r="D43" s="286">
        <f>SUM(D41:F42)</f>
        <v>11000</v>
      </c>
      <c r="E43" s="287"/>
      <c r="F43" s="288"/>
      <c r="G43" s="286">
        <f>SUM(G41:I42)</f>
        <v>10800</v>
      </c>
      <c r="H43" s="287"/>
      <c r="I43" s="288"/>
      <c r="J43" s="286">
        <f>SUM(J41:L42)</f>
        <v>10000</v>
      </c>
      <c r="K43" s="287"/>
      <c r="L43" s="288"/>
      <c r="M43" s="289">
        <f>SUM(D43:L43)</f>
        <v>31800</v>
      </c>
      <c r="N43" s="290"/>
      <c r="O43" s="291"/>
      <c r="Q43" s="298"/>
      <c r="R43" s="299"/>
    </row>
    <row r="44" spans="2:18" ht="6" customHeight="1">
      <c r="B44" s="68"/>
      <c r="C44" s="68"/>
      <c r="D44" s="20"/>
      <c r="E44" s="20"/>
      <c r="F44" s="20"/>
      <c r="G44" s="20"/>
      <c r="H44" s="20"/>
      <c r="I44" s="20"/>
      <c r="J44" s="20"/>
      <c r="K44" s="20"/>
      <c r="L44" s="20"/>
      <c r="M44" s="21"/>
      <c r="N44" s="21"/>
      <c r="O44" s="21"/>
      <c r="Q44" s="22"/>
      <c r="R44" s="22"/>
    </row>
    <row r="45" spans="1:18" ht="17.25" customHeight="1">
      <c r="A45" s="292" t="s">
        <v>0</v>
      </c>
      <c r="B45" s="292"/>
      <c r="C45" s="292"/>
      <c r="D45" s="292"/>
      <c r="E45" s="292"/>
      <c r="F45" s="292"/>
      <c r="G45" s="292"/>
      <c r="H45" s="292"/>
      <c r="I45" s="292"/>
      <c r="J45" s="292"/>
      <c r="K45" s="292"/>
      <c r="L45" s="292"/>
      <c r="M45" s="292"/>
      <c r="N45" s="292"/>
      <c r="O45" s="292"/>
      <c r="P45" s="292"/>
      <c r="Q45" s="292"/>
      <c r="R45" s="292"/>
    </row>
    <row r="46" spans="1:18" ht="19.5" customHeight="1">
      <c r="A46" s="293"/>
      <c r="B46" s="293"/>
      <c r="C46" s="293"/>
      <c r="D46" s="293"/>
      <c r="E46" s="293"/>
      <c r="F46" s="293"/>
      <c r="G46" s="293"/>
      <c r="H46" s="293"/>
      <c r="I46" s="293"/>
      <c r="J46" s="293"/>
      <c r="K46" s="293"/>
      <c r="L46" s="293"/>
      <c r="M46" s="293"/>
      <c r="N46" s="293"/>
      <c r="O46" s="293"/>
      <c r="P46" s="293"/>
      <c r="Q46" s="293"/>
      <c r="R46" s="293"/>
    </row>
  </sheetData>
  <sheetProtection password="CC37" sheet="1" selectLockedCells="1" autoFilter="0"/>
  <mergeCells count="131">
    <mergeCell ref="L2:Q3"/>
    <mergeCell ref="A7:B7"/>
    <mergeCell ref="C7:D7"/>
    <mergeCell ref="L7:N7"/>
    <mergeCell ref="O7:R7"/>
    <mergeCell ref="C34:G34"/>
    <mergeCell ref="H34:I34"/>
    <mergeCell ref="K34:L34"/>
    <mergeCell ref="M34:O34"/>
    <mergeCell ref="A11:K11"/>
    <mergeCell ref="L11:M11"/>
    <mergeCell ref="O11:R11"/>
    <mergeCell ref="A9:Q9"/>
    <mergeCell ref="A10:J10"/>
    <mergeCell ref="L10:R10"/>
    <mergeCell ref="L13:R13"/>
    <mergeCell ref="A12:C13"/>
    <mergeCell ref="D12:F13"/>
    <mergeCell ref="G12:H13"/>
    <mergeCell ref="I12:K13"/>
    <mergeCell ref="L12:M12"/>
    <mergeCell ref="N12:R12"/>
    <mergeCell ref="L17:R17"/>
    <mergeCell ref="D19:K19"/>
    <mergeCell ref="L16:N16"/>
    <mergeCell ref="O16:R16"/>
    <mergeCell ref="L15:R15"/>
    <mergeCell ref="L19:R19"/>
    <mergeCell ref="A14:C15"/>
    <mergeCell ref="D14:K15"/>
    <mergeCell ref="L14:R14"/>
    <mergeCell ref="C21:G21"/>
    <mergeCell ref="H21:J21"/>
    <mergeCell ref="K21:L21"/>
    <mergeCell ref="M21:O21"/>
    <mergeCell ref="Q21:R21"/>
    <mergeCell ref="M18:N18"/>
    <mergeCell ref="O18:R18"/>
    <mergeCell ref="A17:C19"/>
    <mergeCell ref="D17:K18"/>
    <mergeCell ref="C23:G23"/>
    <mergeCell ref="H23:I23"/>
    <mergeCell ref="K23:L23"/>
    <mergeCell ref="M23:O23"/>
    <mergeCell ref="Q23:R23"/>
    <mergeCell ref="C22:G22"/>
    <mergeCell ref="H22:I22"/>
    <mergeCell ref="K22:L22"/>
    <mergeCell ref="M22:O22"/>
    <mergeCell ref="Q22:R22"/>
    <mergeCell ref="C25:G25"/>
    <mergeCell ref="H25:I25"/>
    <mergeCell ref="K25:L25"/>
    <mergeCell ref="M25:O25"/>
    <mergeCell ref="Q25:R25"/>
    <mergeCell ref="Q24:R24"/>
    <mergeCell ref="C27:G27"/>
    <mergeCell ref="H27:I27"/>
    <mergeCell ref="K27:L27"/>
    <mergeCell ref="M27:O27"/>
    <mergeCell ref="Q27:R27"/>
    <mergeCell ref="C26:G26"/>
    <mergeCell ref="H26:I26"/>
    <mergeCell ref="K26:L26"/>
    <mergeCell ref="M26:O26"/>
    <mergeCell ref="Q26:R26"/>
    <mergeCell ref="K29:L29"/>
    <mergeCell ref="M29:O29"/>
    <mergeCell ref="Q29:R29"/>
    <mergeCell ref="C28:G28"/>
    <mergeCell ref="H28:I28"/>
    <mergeCell ref="K28:L28"/>
    <mergeCell ref="M28:O28"/>
    <mergeCell ref="Q28:R28"/>
    <mergeCell ref="C31:G31"/>
    <mergeCell ref="H31:I31"/>
    <mergeCell ref="K31:L31"/>
    <mergeCell ref="M31:O31"/>
    <mergeCell ref="Q31:R31"/>
    <mergeCell ref="Q30:R30"/>
    <mergeCell ref="C33:G33"/>
    <mergeCell ref="H33:I33"/>
    <mergeCell ref="K33:L33"/>
    <mergeCell ref="M33:O33"/>
    <mergeCell ref="Q33:R33"/>
    <mergeCell ref="C32:G32"/>
    <mergeCell ref="H32:I32"/>
    <mergeCell ref="K32:L32"/>
    <mergeCell ref="M32:O32"/>
    <mergeCell ref="Q32:R32"/>
    <mergeCell ref="Q35:R35"/>
    <mergeCell ref="Q34:R34"/>
    <mergeCell ref="C35:G35"/>
    <mergeCell ref="H35:I35"/>
    <mergeCell ref="K35:L35"/>
    <mergeCell ref="M35:O35"/>
    <mergeCell ref="C37:G37"/>
    <mergeCell ref="H37:I37"/>
    <mergeCell ref="K37:L37"/>
    <mergeCell ref="M37:O37"/>
    <mergeCell ref="Q37:R37"/>
    <mergeCell ref="C36:G36"/>
    <mergeCell ref="H36:I36"/>
    <mergeCell ref="K36:L36"/>
    <mergeCell ref="M36:O36"/>
    <mergeCell ref="Q36:R36"/>
    <mergeCell ref="B40:C40"/>
    <mergeCell ref="D40:F40"/>
    <mergeCell ref="G40:I40"/>
    <mergeCell ref="J40:L40"/>
    <mergeCell ref="M40:O40"/>
    <mergeCell ref="B39:E39"/>
    <mergeCell ref="I39:O39"/>
    <mergeCell ref="G42:I42"/>
    <mergeCell ref="J42:L42"/>
    <mergeCell ref="M42:O42"/>
    <mergeCell ref="B41:C41"/>
    <mergeCell ref="D41:F41"/>
    <mergeCell ref="G41:I41"/>
    <mergeCell ref="J41:L41"/>
    <mergeCell ref="M41:O41"/>
    <mergeCell ref="A46:R46"/>
    <mergeCell ref="A45:R45"/>
    <mergeCell ref="B43:C43"/>
    <mergeCell ref="D43:F43"/>
    <mergeCell ref="G43:I43"/>
    <mergeCell ref="J43:L43"/>
    <mergeCell ref="M43:O43"/>
    <mergeCell ref="Q41:R43"/>
    <mergeCell ref="B42:C42"/>
    <mergeCell ref="D42:F42"/>
  </mergeCells>
  <conditionalFormatting sqref="D2:D4">
    <cfRule type="containsBlanks" priority="3" dxfId="3" stopIfTrue="1">
      <formula>LEN(TRIM(D2))=0</formula>
    </cfRule>
  </conditionalFormatting>
  <conditionalFormatting sqref="D2:D4 P22:P36">
    <cfRule type="cellIs" priority="4" dxfId="8" operator="equal" stopIfTrue="1">
      <formula>0</formula>
    </cfRule>
  </conditionalFormatting>
  <conditionalFormatting sqref="L2:Q3">
    <cfRule type="notContainsBlanks" priority="2" dxfId="1" stopIfTrue="1">
      <formula>LEN(TRIM(L2))&gt;0</formula>
    </cfRule>
  </conditionalFormatting>
  <conditionalFormatting sqref="H7">
    <cfRule type="expression" priority="1" dxfId="0" stopIfTrue="1">
      <formula>$F$7=12</formula>
    </cfRule>
  </conditionalFormatting>
  <dataValidations count="2">
    <dataValidation type="list" allowBlank="1" showInputMessage="1" showErrorMessage="1" sqref="H7">
      <formula1>"20,31"</formula1>
    </dataValidation>
    <dataValidation type="list" allowBlank="1" showInputMessage="1" showErrorMessage="1" sqref="P22:P35">
      <formula1>$D$2:$D$4</formula1>
    </dataValidation>
  </dataValidations>
  <printOptions horizontalCentered="1"/>
  <pageMargins left="0.7874015748031497" right="0.7874015748031497" top="0.7874015748031497" bottom="0.3937007874015748" header="0.9055118110236221" footer="0.11811023622047245"/>
  <pageSetup cellComments="asDisplayed" fitToHeight="1" fitToWidth="1" horizontalDpi="600" verticalDpi="600" orientation="portrait" paperSize="9" r:id="rId4"/>
  <headerFooter>
    <oddFooter>&amp;R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Ishizuka</dc:creator>
  <cp:keywords/>
  <dc:description/>
  <cp:lastModifiedBy>yuki akiyama</cp:lastModifiedBy>
  <cp:lastPrinted>2023-07-19T05:12:15Z</cp:lastPrinted>
  <dcterms:created xsi:type="dcterms:W3CDTF">2014-04-26T07:13:49Z</dcterms:created>
  <dcterms:modified xsi:type="dcterms:W3CDTF">2023-10-23T05:40:07Z</dcterms:modified>
  <cp:category/>
  <cp:version/>
  <cp:contentType/>
  <cp:contentStatus/>
</cp:coreProperties>
</file>